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bin" ContentType="application/vnd.openxmlformats-officedocument.spreadsheetml.printerSettings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610"/>
  <workbookPr/>
  <mc:AlternateContent xmlns:mc="http://schemas.openxmlformats.org/markup-compatibility/2006">
    <mc:Choice Requires="x15">
      <x15ac:absPath xmlns:x15ac="http://schemas.microsoft.com/office/spreadsheetml/2010/11/ac" url="/Users/laurencecharpentier/Documents/CUEEP/Cours/buro/Excel/exos suppl Excel/"/>
    </mc:Choice>
  </mc:AlternateContent>
  <bookViews>
    <workbookView xWindow="0" yWindow="460" windowWidth="25600" windowHeight="14180" activeTab="12"/>
  </bookViews>
  <sheets>
    <sheet name="Consignes" sheetId="1" r:id="rId1"/>
    <sheet name="Chauffeurs" sheetId="2" r:id="rId2"/>
    <sheet name="Villes" sheetId="3" r:id="rId3"/>
    <sheet name="Sociétés" sheetId="4" r:id="rId4"/>
    <sheet name="Annuel" sheetId="5" r:id="rId5"/>
    <sheet name="TCD1" sheetId="6" r:id="rId6"/>
    <sheet name="TCD2" sheetId="7" r:id="rId7"/>
    <sheet name="TCD3" sheetId="8" r:id="rId8"/>
    <sheet name="TCD4" sheetId="9" r:id="rId9"/>
    <sheet name="TCD5" sheetId="10" r:id="rId10"/>
    <sheet name="Annuel (2)" sheetId="11" r:id="rId11"/>
    <sheet name="Stats" sheetId="12" r:id="rId12"/>
    <sheet name="Extraction" sheetId="13" r:id="rId13"/>
  </sheets>
  <definedNames>
    <definedName name="_xlnm._FilterDatabase" localSheetId="4" hidden="1">Annuel!$B$2:$J$387</definedName>
    <definedName name="annuel" localSheetId="10">'Annuel (2)'!$B$2:$J$426</definedName>
    <definedName name="annuel">Annuel!$B$2:$J$387</definedName>
    <definedName name="Chauffeurs">Chauffeurs!$B$3:$F$12</definedName>
    <definedName name="citeres3">#REF!</definedName>
    <definedName name="critere1">Stats!$G$4:$G$5</definedName>
    <definedName name="criteres2">Extraction!$A$1:$A$3</definedName>
    <definedName name="_xlnm.Extract" localSheetId="4">Annuel!$C$391:$C$428</definedName>
    <definedName name="Liste" localSheetId="10">'Annuel (2)'!$B$2:$G$426</definedName>
    <definedName name="Liste">Annuel!$B$2:$G$387</definedName>
    <definedName name="Sociétés">Sociétés!$B$3:$F$29</definedName>
    <definedName name="Villes">Villes!$B$3:$C$76</definedName>
  </definedNames>
  <calcPr calcId="150001" concurrentCalc="0"/>
  <pivotCaches>
    <pivotCache cacheId="4" r:id="rId14"/>
    <pivotCache cacheId="10" r:id="rId15"/>
  </pivotCaches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5" i="12" l="1"/>
  <c r="A2" i="12"/>
  <c r="D427" i="11"/>
  <c r="D403" i="11"/>
  <c r="D373" i="11"/>
  <c r="D345" i="11"/>
  <c r="D335" i="11"/>
  <c r="D322" i="11"/>
  <c r="D312" i="11"/>
  <c r="D283" i="11"/>
  <c r="D275" i="11"/>
  <c r="D265" i="11"/>
  <c r="D262" i="11"/>
  <c r="D237" i="11"/>
  <c r="D226" i="11"/>
  <c r="D222" i="11"/>
  <c r="D218" i="11"/>
  <c r="D205" i="11"/>
  <c r="D180" i="11"/>
  <c r="D169" i="11"/>
  <c r="D162" i="11"/>
  <c r="D150" i="11"/>
  <c r="D146" i="11"/>
  <c r="D139" i="11"/>
  <c r="D114" i="11"/>
  <c r="D81" i="11"/>
  <c r="D79" i="11"/>
  <c r="D64" i="11"/>
  <c r="D61" i="11"/>
  <c r="D54" i="11"/>
  <c r="D47" i="11"/>
  <c r="D44" i="11"/>
  <c r="D35" i="11"/>
  <c r="D23" i="11"/>
  <c r="D21" i="11"/>
  <c r="D19" i="11"/>
  <c r="D12" i="11"/>
  <c r="D4" i="11"/>
  <c r="B13" i="4"/>
  <c r="B14" i="4"/>
  <c r="B15" i="4"/>
  <c r="B16" i="4"/>
  <c r="F3" i="4"/>
  <c r="F4" i="4"/>
  <c r="F5" i="4"/>
  <c r="F6" i="4"/>
  <c r="F7" i="4"/>
  <c r="F8" i="4"/>
  <c r="F9" i="4"/>
  <c r="F10" i="4"/>
  <c r="F11" i="4"/>
  <c r="F12" i="4"/>
  <c r="F13" i="4"/>
  <c r="F14" i="4"/>
  <c r="F15" i="4"/>
  <c r="F16" i="4"/>
  <c r="B17" i="4"/>
  <c r="F17" i="4"/>
  <c r="B18" i="4"/>
  <c r="F18" i="4"/>
  <c r="B19" i="4"/>
  <c r="F19" i="4"/>
  <c r="B20" i="4"/>
  <c r="F20" i="4"/>
  <c r="B21" i="4"/>
  <c r="F21" i="4"/>
  <c r="B22" i="4"/>
  <c r="F22" i="4"/>
  <c r="B23" i="4"/>
  <c r="F23" i="4"/>
  <c r="B24" i="4"/>
  <c r="F24" i="4"/>
  <c r="B25" i="4"/>
  <c r="F25" i="4"/>
  <c r="B26" i="4"/>
  <c r="F26" i="4"/>
  <c r="B27" i="4"/>
  <c r="F27" i="4"/>
  <c r="B28" i="4"/>
  <c r="F28" i="4"/>
  <c r="B29" i="4"/>
  <c r="F29" i="4"/>
  <c r="J334" i="11"/>
  <c r="I334" i="11"/>
  <c r="H334" i="11"/>
  <c r="C334" i="11"/>
  <c r="J333" i="11"/>
  <c r="I333" i="11"/>
  <c r="H333" i="11"/>
  <c r="C333" i="11"/>
  <c r="J426" i="11"/>
  <c r="I426" i="11"/>
  <c r="H426" i="11"/>
  <c r="C426" i="11"/>
  <c r="J372" i="11"/>
  <c r="I372" i="11"/>
  <c r="H372" i="11"/>
  <c r="C372" i="11"/>
  <c r="I321" i="11"/>
  <c r="H321" i="11"/>
  <c r="C321" i="11"/>
  <c r="J425" i="11"/>
  <c r="I425" i="11"/>
  <c r="H425" i="11"/>
  <c r="C425" i="11"/>
  <c r="I371" i="11"/>
  <c r="H371" i="11"/>
  <c r="C371" i="11"/>
  <c r="J370" i="11"/>
  <c r="I370" i="11"/>
  <c r="H370" i="11"/>
  <c r="C370" i="11"/>
  <c r="J369" i="11"/>
  <c r="I369" i="11"/>
  <c r="H369" i="11"/>
  <c r="C369" i="11"/>
  <c r="J402" i="11"/>
  <c r="I402" i="11"/>
  <c r="H402" i="11"/>
  <c r="C402" i="11"/>
  <c r="J401" i="11"/>
  <c r="I401" i="11"/>
  <c r="H401" i="11"/>
  <c r="C401" i="11"/>
  <c r="J332" i="11"/>
  <c r="I332" i="11"/>
  <c r="H332" i="11"/>
  <c r="C332" i="11"/>
  <c r="I424" i="11"/>
  <c r="H424" i="11"/>
  <c r="C424" i="11"/>
  <c r="J311" i="11"/>
  <c r="I311" i="11"/>
  <c r="H311" i="11"/>
  <c r="C311" i="11"/>
  <c r="J331" i="11"/>
  <c r="I331" i="11"/>
  <c r="H331" i="11"/>
  <c r="C331" i="11"/>
  <c r="J310" i="11"/>
  <c r="I310" i="11"/>
  <c r="H310" i="11"/>
  <c r="C310" i="11"/>
  <c r="J368" i="11"/>
  <c r="I368" i="11"/>
  <c r="H368" i="11"/>
  <c r="C368" i="11"/>
  <c r="J400" i="11"/>
  <c r="I400" i="11"/>
  <c r="H400" i="11"/>
  <c r="C400" i="11"/>
  <c r="J309" i="11"/>
  <c r="I309" i="11"/>
  <c r="H309" i="11"/>
  <c r="C309" i="11"/>
  <c r="J308" i="11"/>
  <c r="I308" i="11"/>
  <c r="H308" i="11"/>
  <c r="C308" i="11"/>
  <c r="I320" i="11"/>
  <c r="H320" i="11"/>
  <c r="C320" i="11"/>
  <c r="J423" i="11"/>
  <c r="I423" i="11"/>
  <c r="H423" i="11"/>
  <c r="C423" i="11"/>
  <c r="J330" i="11"/>
  <c r="I330" i="11"/>
  <c r="H330" i="11"/>
  <c r="C330" i="11"/>
  <c r="J319" i="11"/>
  <c r="I319" i="11"/>
  <c r="H319" i="11"/>
  <c r="C319" i="11"/>
  <c r="J282" i="11"/>
  <c r="I282" i="11"/>
  <c r="H282" i="11"/>
  <c r="C282" i="11"/>
  <c r="J422" i="11"/>
  <c r="I422" i="11"/>
  <c r="H422" i="11"/>
  <c r="C422" i="11"/>
  <c r="J367" i="11"/>
  <c r="I367" i="11"/>
  <c r="H367" i="11"/>
  <c r="C367" i="11"/>
  <c r="I307" i="11"/>
  <c r="H307" i="11"/>
  <c r="C307" i="11"/>
  <c r="J421" i="11"/>
  <c r="I421" i="11"/>
  <c r="H421" i="11"/>
  <c r="C421" i="11"/>
  <c r="J329" i="11"/>
  <c r="I329" i="11"/>
  <c r="H329" i="11"/>
  <c r="C329" i="11"/>
  <c r="J318" i="11"/>
  <c r="I318" i="11"/>
  <c r="H318" i="11"/>
  <c r="C318" i="11"/>
  <c r="J366" i="11"/>
  <c r="I366" i="11"/>
  <c r="H366" i="11"/>
  <c r="C366" i="11"/>
  <c r="J365" i="11"/>
  <c r="I365" i="11"/>
  <c r="H365" i="11"/>
  <c r="C365" i="11"/>
  <c r="I364" i="11"/>
  <c r="H364" i="11"/>
  <c r="C364" i="11"/>
  <c r="J317" i="11"/>
  <c r="I317" i="11"/>
  <c r="H317" i="11"/>
  <c r="C317" i="11"/>
  <c r="J363" i="11"/>
  <c r="I363" i="11"/>
  <c r="H363" i="11"/>
  <c r="C363" i="11"/>
  <c r="J362" i="11"/>
  <c r="I362" i="11"/>
  <c r="H362" i="11"/>
  <c r="C362" i="11"/>
  <c r="J361" i="11"/>
  <c r="I361" i="11"/>
  <c r="H361" i="11"/>
  <c r="C361" i="11"/>
  <c r="J360" i="11"/>
  <c r="I360" i="11"/>
  <c r="H360" i="11"/>
  <c r="C360" i="11"/>
  <c r="J328" i="11"/>
  <c r="I328" i="11"/>
  <c r="H328" i="11"/>
  <c r="C328" i="11"/>
  <c r="J316" i="11"/>
  <c r="I316" i="11"/>
  <c r="H316" i="11"/>
  <c r="C316" i="11"/>
  <c r="J420" i="11"/>
  <c r="I420" i="11"/>
  <c r="H420" i="11"/>
  <c r="C420" i="11"/>
  <c r="J306" i="11"/>
  <c r="I306" i="11"/>
  <c r="H306" i="11"/>
  <c r="C306" i="11"/>
  <c r="J305" i="11"/>
  <c r="I305" i="11"/>
  <c r="H305" i="11"/>
  <c r="C305" i="11"/>
  <c r="J327" i="11"/>
  <c r="I327" i="11"/>
  <c r="H327" i="11"/>
  <c r="C327" i="11"/>
  <c r="J315" i="11"/>
  <c r="I315" i="11"/>
  <c r="H315" i="11"/>
  <c r="C315" i="11"/>
  <c r="J314" i="11"/>
  <c r="I314" i="11"/>
  <c r="H314" i="11"/>
  <c r="C314" i="11"/>
  <c r="I399" i="11"/>
  <c r="H399" i="11"/>
  <c r="C399" i="11"/>
  <c r="J281" i="11"/>
  <c r="I281" i="11"/>
  <c r="H281" i="11"/>
  <c r="C281" i="11"/>
  <c r="J419" i="11"/>
  <c r="I419" i="11"/>
  <c r="H419" i="11"/>
  <c r="C419" i="11"/>
  <c r="J359" i="11"/>
  <c r="I359" i="11"/>
  <c r="H359" i="11"/>
  <c r="C359" i="11"/>
  <c r="J358" i="11"/>
  <c r="I358" i="11"/>
  <c r="H358" i="11"/>
  <c r="C358" i="11"/>
  <c r="J357" i="11"/>
  <c r="I357" i="11"/>
  <c r="H357" i="11"/>
  <c r="C357" i="11"/>
  <c r="J304" i="11"/>
  <c r="I304" i="11"/>
  <c r="H304" i="11"/>
  <c r="C304" i="11"/>
  <c r="J418" i="11"/>
  <c r="I418" i="11"/>
  <c r="H418" i="11"/>
  <c r="C418" i="11"/>
  <c r="J417" i="11"/>
  <c r="I417" i="11"/>
  <c r="H417" i="11"/>
  <c r="C417" i="11"/>
  <c r="J398" i="11"/>
  <c r="I398" i="11"/>
  <c r="H398" i="11"/>
  <c r="C398" i="11"/>
  <c r="J303" i="11"/>
  <c r="I303" i="11"/>
  <c r="H303" i="11"/>
  <c r="C303" i="11"/>
  <c r="J356" i="11"/>
  <c r="I356" i="11"/>
  <c r="H356" i="11"/>
  <c r="C356" i="11"/>
  <c r="J355" i="11"/>
  <c r="I355" i="11"/>
  <c r="H355" i="11"/>
  <c r="C355" i="11"/>
  <c r="J397" i="11"/>
  <c r="I397" i="11"/>
  <c r="H397" i="11"/>
  <c r="C397" i="11"/>
  <c r="J396" i="11"/>
  <c r="I396" i="11"/>
  <c r="H396" i="11"/>
  <c r="C396" i="11"/>
  <c r="J395" i="11"/>
  <c r="I395" i="11"/>
  <c r="H395" i="11"/>
  <c r="C395" i="11"/>
  <c r="J394" i="11"/>
  <c r="I394" i="11"/>
  <c r="H394" i="11"/>
  <c r="C394" i="11"/>
  <c r="J280" i="11"/>
  <c r="I280" i="11"/>
  <c r="H280" i="11"/>
  <c r="C280" i="11"/>
  <c r="J416" i="11"/>
  <c r="I416" i="11"/>
  <c r="H416" i="11"/>
  <c r="C416" i="11"/>
  <c r="J344" i="11"/>
  <c r="I344" i="11"/>
  <c r="H344" i="11"/>
  <c r="C344" i="11"/>
  <c r="J415" i="11"/>
  <c r="I415" i="11"/>
  <c r="H415" i="11"/>
  <c r="C415" i="11"/>
  <c r="J302" i="11"/>
  <c r="I302" i="11"/>
  <c r="H302" i="11"/>
  <c r="C302" i="11"/>
  <c r="J414" i="11"/>
  <c r="I414" i="11"/>
  <c r="H414" i="11"/>
  <c r="C414" i="11"/>
  <c r="I301" i="11"/>
  <c r="H301" i="11"/>
  <c r="C301" i="11"/>
  <c r="J413" i="11"/>
  <c r="I413" i="11"/>
  <c r="H413" i="11"/>
  <c r="C413" i="11"/>
  <c r="J412" i="11"/>
  <c r="I412" i="11"/>
  <c r="H412" i="11"/>
  <c r="C412" i="11"/>
  <c r="J393" i="11"/>
  <c r="I393" i="11"/>
  <c r="H393" i="11"/>
  <c r="C393" i="11"/>
  <c r="J392" i="11"/>
  <c r="I392" i="11"/>
  <c r="H392" i="11"/>
  <c r="C392" i="11"/>
  <c r="J411" i="11"/>
  <c r="I411" i="11"/>
  <c r="H411" i="11"/>
  <c r="C411" i="11"/>
  <c r="I391" i="11"/>
  <c r="H391" i="11"/>
  <c r="C391" i="11"/>
  <c r="I390" i="11"/>
  <c r="H390" i="11"/>
  <c r="C390" i="11"/>
  <c r="J300" i="11"/>
  <c r="I300" i="11"/>
  <c r="H300" i="11"/>
  <c r="C300" i="11"/>
  <c r="J410" i="11"/>
  <c r="I410" i="11"/>
  <c r="H410" i="11"/>
  <c r="C410" i="11"/>
  <c r="J279" i="11"/>
  <c r="I279" i="11"/>
  <c r="H279" i="11"/>
  <c r="C279" i="11"/>
  <c r="J354" i="11"/>
  <c r="I354" i="11"/>
  <c r="H354" i="11"/>
  <c r="C354" i="11"/>
  <c r="J353" i="11"/>
  <c r="I353" i="11"/>
  <c r="H353" i="11"/>
  <c r="C353" i="11"/>
  <c r="J409" i="11"/>
  <c r="I409" i="11"/>
  <c r="H409" i="11"/>
  <c r="C409" i="11"/>
  <c r="J408" i="11"/>
  <c r="I408" i="11"/>
  <c r="H408" i="11"/>
  <c r="C408" i="11"/>
  <c r="J407" i="11"/>
  <c r="I407" i="11"/>
  <c r="H407" i="11"/>
  <c r="C407" i="11"/>
  <c r="J389" i="11"/>
  <c r="I389" i="11"/>
  <c r="H389" i="11"/>
  <c r="C389" i="11"/>
  <c r="J388" i="11"/>
  <c r="I388" i="11"/>
  <c r="H388" i="11"/>
  <c r="C388" i="11"/>
  <c r="J299" i="11"/>
  <c r="I299" i="11"/>
  <c r="H299" i="11"/>
  <c r="C299" i="11"/>
  <c r="J298" i="11"/>
  <c r="I298" i="11"/>
  <c r="H298" i="11"/>
  <c r="C298" i="11"/>
  <c r="J352" i="11"/>
  <c r="I352" i="11"/>
  <c r="H352" i="11"/>
  <c r="C352" i="11"/>
  <c r="J297" i="11"/>
  <c r="I297" i="11"/>
  <c r="H297" i="11"/>
  <c r="C297" i="11"/>
  <c r="J387" i="11"/>
  <c r="I387" i="11"/>
  <c r="H387" i="11"/>
  <c r="C387" i="11"/>
  <c r="J326" i="11"/>
  <c r="I326" i="11"/>
  <c r="H326" i="11"/>
  <c r="C326" i="11"/>
  <c r="J386" i="11"/>
  <c r="I386" i="11"/>
  <c r="H386" i="11"/>
  <c r="C386" i="11"/>
  <c r="J325" i="11"/>
  <c r="I325" i="11"/>
  <c r="H325" i="11"/>
  <c r="C325" i="11"/>
  <c r="I324" i="11"/>
  <c r="H324" i="11"/>
  <c r="C324" i="11"/>
  <c r="J406" i="11"/>
  <c r="I406" i="11"/>
  <c r="H406" i="11"/>
  <c r="C406" i="11"/>
  <c r="J405" i="11"/>
  <c r="I405" i="11"/>
  <c r="H405" i="11"/>
  <c r="C405" i="11"/>
  <c r="J313" i="11"/>
  <c r="I313" i="11"/>
  <c r="H313" i="11"/>
  <c r="C313" i="11"/>
  <c r="I385" i="11"/>
  <c r="H385" i="11"/>
  <c r="C385" i="11"/>
  <c r="J384" i="11"/>
  <c r="I384" i="11"/>
  <c r="H384" i="11"/>
  <c r="C384" i="11"/>
  <c r="J343" i="11"/>
  <c r="I343" i="11"/>
  <c r="H343" i="11"/>
  <c r="C343" i="11"/>
  <c r="J351" i="11"/>
  <c r="I351" i="11"/>
  <c r="H351" i="11"/>
  <c r="C351" i="11"/>
  <c r="J296" i="11"/>
  <c r="I296" i="11"/>
  <c r="H296" i="11"/>
  <c r="C296" i="11"/>
  <c r="J295" i="11"/>
  <c r="I295" i="11"/>
  <c r="H295" i="11"/>
  <c r="C295" i="11"/>
  <c r="J294" i="11"/>
  <c r="I294" i="11"/>
  <c r="H294" i="11"/>
  <c r="C294" i="11"/>
  <c r="J383" i="11"/>
  <c r="I383" i="11"/>
  <c r="H383" i="11"/>
  <c r="C383" i="11"/>
  <c r="J293" i="11"/>
  <c r="I293" i="11"/>
  <c r="H293" i="11"/>
  <c r="C293" i="11"/>
  <c r="J404" i="11"/>
  <c r="I404" i="11"/>
  <c r="H404" i="11"/>
  <c r="C404" i="11"/>
  <c r="J292" i="11"/>
  <c r="I292" i="11"/>
  <c r="H292" i="11"/>
  <c r="C292" i="11"/>
  <c r="J382" i="11"/>
  <c r="I382" i="11"/>
  <c r="H382" i="11"/>
  <c r="C382" i="11"/>
  <c r="J291" i="11"/>
  <c r="I291" i="11"/>
  <c r="H291" i="11"/>
  <c r="C291" i="11"/>
  <c r="J381" i="11"/>
  <c r="I381" i="11"/>
  <c r="H381" i="11"/>
  <c r="C381" i="11"/>
  <c r="J290" i="11"/>
  <c r="I290" i="11"/>
  <c r="H290" i="11"/>
  <c r="C290" i="11"/>
  <c r="J289" i="11"/>
  <c r="I289" i="11"/>
  <c r="H289" i="11"/>
  <c r="C289" i="11"/>
  <c r="J288" i="11"/>
  <c r="I288" i="11"/>
  <c r="H288" i="11"/>
  <c r="C288" i="11"/>
  <c r="J350" i="11"/>
  <c r="I350" i="11"/>
  <c r="H350" i="11"/>
  <c r="C350" i="11"/>
  <c r="J323" i="11"/>
  <c r="I323" i="11"/>
  <c r="H323" i="11"/>
  <c r="C323" i="11"/>
  <c r="J349" i="11"/>
  <c r="I349" i="11"/>
  <c r="H349" i="11"/>
  <c r="C349" i="11"/>
  <c r="J380" i="11"/>
  <c r="I380" i="11"/>
  <c r="H380" i="11"/>
  <c r="C380" i="11"/>
  <c r="J342" i="11"/>
  <c r="I342" i="11"/>
  <c r="H342" i="11"/>
  <c r="C342" i="11"/>
  <c r="J379" i="11"/>
  <c r="I379" i="11"/>
  <c r="H379" i="11"/>
  <c r="C379" i="11"/>
  <c r="J378" i="11"/>
  <c r="I378" i="11"/>
  <c r="H378" i="11"/>
  <c r="C378" i="11"/>
  <c r="J348" i="11"/>
  <c r="I348" i="11"/>
  <c r="H348" i="11"/>
  <c r="C348" i="11"/>
  <c r="I341" i="11"/>
  <c r="H341" i="11"/>
  <c r="C341" i="11"/>
  <c r="J377" i="11"/>
  <c r="I377" i="11"/>
  <c r="H377" i="11"/>
  <c r="C377" i="11"/>
  <c r="J376" i="11"/>
  <c r="I376" i="11"/>
  <c r="H376" i="11"/>
  <c r="C376" i="11"/>
  <c r="J278" i="11"/>
  <c r="I278" i="11"/>
  <c r="H278" i="11"/>
  <c r="C278" i="11"/>
  <c r="J287" i="11"/>
  <c r="I287" i="11"/>
  <c r="H287" i="11"/>
  <c r="C287" i="11"/>
  <c r="J340" i="11"/>
  <c r="I340" i="11"/>
  <c r="H340" i="11"/>
  <c r="C340" i="11"/>
  <c r="J286" i="11"/>
  <c r="I286" i="11"/>
  <c r="H286" i="11"/>
  <c r="C286" i="11"/>
  <c r="J285" i="11"/>
  <c r="I285" i="11"/>
  <c r="H285" i="11"/>
  <c r="C285" i="11"/>
  <c r="J347" i="11"/>
  <c r="I347" i="11"/>
  <c r="H347" i="11"/>
  <c r="C347" i="11"/>
  <c r="J339" i="11"/>
  <c r="I339" i="11"/>
  <c r="H339" i="11"/>
  <c r="C339" i="11"/>
  <c r="J338" i="11"/>
  <c r="I338" i="11"/>
  <c r="H338" i="11"/>
  <c r="C338" i="11"/>
  <c r="J337" i="11"/>
  <c r="I337" i="11"/>
  <c r="H337" i="11"/>
  <c r="C337" i="11"/>
  <c r="J284" i="11"/>
  <c r="I284" i="11"/>
  <c r="H284" i="11"/>
  <c r="C284" i="11"/>
  <c r="J375" i="11"/>
  <c r="I375" i="11"/>
  <c r="H375" i="11"/>
  <c r="C375" i="11"/>
  <c r="J374" i="11"/>
  <c r="I374" i="11"/>
  <c r="H374" i="11"/>
  <c r="C374" i="11"/>
  <c r="J346" i="11"/>
  <c r="I346" i="11"/>
  <c r="H346" i="11"/>
  <c r="C346" i="11"/>
  <c r="J277" i="11"/>
  <c r="I277" i="11"/>
  <c r="H277" i="11"/>
  <c r="C277" i="11"/>
  <c r="J336" i="11"/>
  <c r="I336" i="11"/>
  <c r="H336" i="11"/>
  <c r="C336" i="11"/>
  <c r="J261" i="11"/>
  <c r="I261" i="11"/>
  <c r="H261" i="11"/>
  <c r="C261" i="11"/>
  <c r="J260" i="11"/>
  <c r="I260" i="11"/>
  <c r="H260" i="11"/>
  <c r="C260" i="11"/>
  <c r="J259" i="11"/>
  <c r="I259" i="11"/>
  <c r="H259" i="11"/>
  <c r="C259" i="11"/>
  <c r="J225" i="11"/>
  <c r="I225" i="11"/>
  <c r="H225" i="11"/>
  <c r="C225" i="11"/>
  <c r="J258" i="11"/>
  <c r="I258" i="11"/>
  <c r="H258" i="11"/>
  <c r="C258" i="11"/>
  <c r="J257" i="11"/>
  <c r="I257" i="11"/>
  <c r="H257" i="11"/>
  <c r="C257" i="11"/>
  <c r="J256" i="11"/>
  <c r="I256" i="11"/>
  <c r="H256" i="11"/>
  <c r="C256" i="11"/>
  <c r="J255" i="11"/>
  <c r="I255" i="11"/>
  <c r="H255" i="11"/>
  <c r="C255" i="11"/>
  <c r="J274" i="11"/>
  <c r="I274" i="11"/>
  <c r="H274" i="11"/>
  <c r="C274" i="11"/>
  <c r="J236" i="11"/>
  <c r="I236" i="11"/>
  <c r="H236" i="11"/>
  <c r="C236" i="11"/>
  <c r="I235" i="11"/>
  <c r="H235" i="11"/>
  <c r="C235" i="11"/>
  <c r="J254" i="11"/>
  <c r="I254" i="11"/>
  <c r="H254" i="11"/>
  <c r="C254" i="11"/>
  <c r="J253" i="11"/>
  <c r="I253" i="11"/>
  <c r="H253" i="11"/>
  <c r="C253" i="11"/>
  <c r="J252" i="11"/>
  <c r="I252" i="11"/>
  <c r="H252" i="11"/>
  <c r="C252" i="11"/>
  <c r="I224" i="11"/>
  <c r="H224" i="11"/>
  <c r="C224" i="11"/>
  <c r="J234" i="11"/>
  <c r="I234" i="11"/>
  <c r="H234" i="11"/>
  <c r="C234" i="11"/>
  <c r="J233" i="11"/>
  <c r="I233" i="11"/>
  <c r="H233" i="11"/>
  <c r="C233" i="11"/>
  <c r="J232" i="11"/>
  <c r="I232" i="11"/>
  <c r="H232" i="11"/>
  <c r="C232" i="11"/>
  <c r="J251" i="11"/>
  <c r="I251" i="11"/>
  <c r="H251" i="11"/>
  <c r="C251" i="11"/>
  <c r="J231" i="11"/>
  <c r="I231" i="11"/>
  <c r="H231" i="11"/>
  <c r="C231" i="11"/>
  <c r="J250" i="11"/>
  <c r="I250" i="11"/>
  <c r="H250" i="11"/>
  <c r="C250" i="11"/>
  <c r="J249" i="11"/>
  <c r="I249" i="11"/>
  <c r="H249" i="11"/>
  <c r="C249" i="11"/>
  <c r="J230" i="11"/>
  <c r="I230" i="11"/>
  <c r="H230" i="11"/>
  <c r="C230" i="11"/>
  <c r="J248" i="11"/>
  <c r="I248" i="11"/>
  <c r="H248" i="11"/>
  <c r="C248" i="11"/>
  <c r="J247" i="11"/>
  <c r="I247" i="11"/>
  <c r="H247" i="11"/>
  <c r="C247" i="11"/>
  <c r="J246" i="11"/>
  <c r="I246" i="11"/>
  <c r="H246" i="11"/>
  <c r="C246" i="11"/>
  <c r="J273" i="11"/>
  <c r="I273" i="11"/>
  <c r="H273" i="11"/>
  <c r="C273" i="11"/>
  <c r="J245" i="11"/>
  <c r="I245" i="11"/>
  <c r="H245" i="11"/>
  <c r="C245" i="11"/>
  <c r="J244" i="11"/>
  <c r="I244" i="11"/>
  <c r="H244" i="11"/>
  <c r="C244" i="11"/>
  <c r="J243" i="11"/>
  <c r="I243" i="11"/>
  <c r="H243" i="11"/>
  <c r="C243" i="11"/>
  <c r="J242" i="11"/>
  <c r="I242" i="11"/>
  <c r="H242" i="11"/>
  <c r="C242" i="11"/>
  <c r="J241" i="11"/>
  <c r="I241" i="11"/>
  <c r="H241" i="11"/>
  <c r="C241" i="11"/>
  <c r="J229" i="11"/>
  <c r="I229" i="11"/>
  <c r="H229" i="11"/>
  <c r="C229" i="11"/>
  <c r="J272" i="11"/>
  <c r="I272" i="11"/>
  <c r="H272" i="11"/>
  <c r="C272" i="11"/>
  <c r="J240" i="11"/>
  <c r="I240" i="11"/>
  <c r="H240" i="11"/>
  <c r="C240" i="11"/>
  <c r="J271" i="11"/>
  <c r="I271" i="11"/>
  <c r="H271" i="11"/>
  <c r="C271" i="11"/>
  <c r="J270" i="11"/>
  <c r="I270" i="11"/>
  <c r="H270" i="11"/>
  <c r="C270" i="11"/>
  <c r="J269" i="11"/>
  <c r="I269" i="11"/>
  <c r="H269" i="11"/>
  <c r="C269" i="11"/>
  <c r="J268" i="11"/>
  <c r="I268" i="11"/>
  <c r="H268" i="11"/>
  <c r="C268" i="11"/>
  <c r="J267" i="11"/>
  <c r="I267" i="11"/>
  <c r="H267" i="11"/>
  <c r="C267" i="11"/>
  <c r="J228" i="11"/>
  <c r="I228" i="11"/>
  <c r="H228" i="11"/>
  <c r="C228" i="11"/>
  <c r="J227" i="11"/>
  <c r="I227" i="11"/>
  <c r="H227" i="11"/>
  <c r="C227" i="11"/>
  <c r="J266" i="11"/>
  <c r="I266" i="11"/>
  <c r="H266" i="11"/>
  <c r="C266" i="11"/>
  <c r="J264" i="11"/>
  <c r="I264" i="11"/>
  <c r="H264" i="11"/>
  <c r="C264" i="11"/>
  <c r="J239" i="11"/>
  <c r="I239" i="11"/>
  <c r="H239" i="11"/>
  <c r="C239" i="11"/>
  <c r="J263" i="11"/>
  <c r="I263" i="11"/>
  <c r="H263" i="11"/>
  <c r="C263" i="11"/>
  <c r="J238" i="11"/>
  <c r="I238" i="11"/>
  <c r="H238" i="11"/>
  <c r="C238" i="11"/>
  <c r="J204" i="11"/>
  <c r="I204" i="11"/>
  <c r="H204" i="11"/>
  <c r="C204" i="11"/>
  <c r="J179" i="11"/>
  <c r="I179" i="11"/>
  <c r="H179" i="11"/>
  <c r="C179" i="11"/>
  <c r="I203" i="11"/>
  <c r="H203" i="11"/>
  <c r="C203" i="11"/>
  <c r="I221" i="11"/>
  <c r="H221" i="11"/>
  <c r="C221" i="11"/>
  <c r="J217" i="11"/>
  <c r="I217" i="11"/>
  <c r="H217" i="11"/>
  <c r="C217" i="11"/>
  <c r="J178" i="11"/>
  <c r="I178" i="11"/>
  <c r="H178" i="11"/>
  <c r="C178" i="11"/>
  <c r="J168" i="11"/>
  <c r="I168" i="11"/>
  <c r="H168" i="11"/>
  <c r="C168" i="11"/>
  <c r="J202" i="11"/>
  <c r="I202" i="11"/>
  <c r="H202" i="11"/>
  <c r="C202" i="11"/>
  <c r="J167" i="11"/>
  <c r="I167" i="11"/>
  <c r="H167" i="11"/>
  <c r="C167" i="11"/>
  <c r="J201" i="11"/>
  <c r="I201" i="11"/>
  <c r="H201" i="11"/>
  <c r="C201" i="11"/>
  <c r="J166" i="11"/>
  <c r="I166" i="11"/>
  <c r="H166" i="11"/>
  <c r="C166" i="11"/>
  <c r="J161" i="11"/>
  <c r="I161" i="11"/>
  <c r="H161" i="11"/>
  <c r="C161" i="11"/>
  <c r="I165" i="11"/>
  <c r="H165" i="11"/>
  <c r="C165" i="11"/>
  <c r="I200" i="11"/>
  <c r="H200" i="11"/>
  <c r="C200" i="11"/>
  <c r="J199" i="11"/>
  <c r="I199" i="11"/>
  <c r="H199" i="11"/>
  <c r="C199" i="11"/>
  <c r="J177" i="11"/>
  <c r="I177" i="11"/>
  <c r="H177" i="11"/>
  <c r="C177" i="11"/>
  <c r="I198" i="11"/>
  <c r="H198" i="11"/>
  <c r="C198" i="11"/>
  <c r="J197" i="11"/>
  <c r="I197" i="11"/>
  <c r="H197" i="11"/>
  <c r="C197" i="11"/>
  <c r="J196" i="11"/>
  <c r="I196" i="11"/>
  <c r="H196" i="11"/>
  <c r="C196" i="11"/>
  <c r="J195" i="11"/>
  <c r="I195" i="11"/>
  <c r="H195" i="11"/>
  <c r="C195" i="11"/>
  <c r="I194" i="11"/>
  <c r="H194" i="11"/>
  <c r="C194" i="11"/>
  <c r="I193" i="11"/>
  <c r="H193" i="11"/>
  <c r="C193" i="11"/>
  <c r="J192" i="11"/>
  <c r="I192" i="11"/>
  <c r="H192" i="11"/>
  <c r="C192" i="11"/>
  <c r="J220" i="11"/>
  <c r="I220" i="11"/>
  <c r="H220" i="11"/>
  <c r="C220" i="11"/>
  <c r="I191" i="11"/>
  <c r="H191" i="11"/>
  <c r="C191" i="11"/>
  <c r="I190" i="11"/>
  <c r="H190" i="11"/>
  <c r="C190" i="11"/>
  <c r="J189" i="11"/>
  <c r="I189" i="11"/>
  <c r="H189" i="11"/>
  <c r="C189" i="11"/>
  <c r="J160" i="11"/>
  <c r="I160" i="11"/>
  <c r="H160" i="11"/>
  <c r="C160" i="11"/>
  <c r="J188" i="11"/>
  <c r="I188" i="11"/>
  <c r="H188" i="11"/>
  <c r="C188" i="11"/>
  <c r="J149" i="11"/>
  <c r="I149" i="11"/>
  <c r="H149" i="11"/>
  <c r="C149" i="11"/>
  <c r="J219" i="11"/>
  <c r="I219" i="11"/>
  <c r="H219" i="11"/>
  <c r="C219" i="11"/>
  <c r="J187" i="11"/>
  <c r="I187" i="11"/>
  <c r="H187" i="11"/>
  <c r="C187" i="11"/>
  <c r="J176" i="11"/>
  <c r="I176" i="11"/>
  <c r="H176" i="11"/>
  <c r="C176" i="11"/>
  <c r="I175" i="11"/>
  <c r="H175" i="11"/>
  <c r="C175" i="11"/>
  <c r="I159" i="11"/>
  <c r="H159" i="11"/>
  <c r="C159" i="11"/>
  <c r="J158" i="11"/>
  <c r="I158" i="11"/>
  <c r="H158" i="11"/>
  <c r="C158" i="11"/>
  <c r="J186" i="11"/>
  <c r="I186" i="11"/>
  <c r="H186" i="11"/>
  <c r="C186" i="11"/>
  <c r="J216" i="11"/>
  <c r="I216" i="11"/>
  <c r="H216" i="11"/>
  <c r="C216" i="11"/>
  <c r="J148" i="11"/>
  <c r="I148" i="11"/>
  <c r="H148" i="11"/>
  <c r="C148" i="11"/>
  <c r="J215" i="11"/>
  <c r="I215" i="11"/>
  <c r="H215" i="11"/>
  <c r="C215" i="11"/>
  <c r="I157" i="11"/>
  <c r="H157" i="11"/>
  <c r="C157" i="11"/>
  <c r="J214" i="11"/>
  <c r="I214" i="11"/>
  <c r="H214" i="11"/>
  <c r="C214" i="11"/>
  <c r="J174" i="11"/>
  <c r="I174" i="11"/>
  <c r="H174" i="11"/>
  <c r="C174" i="11"/>
  <c r="J156" i="11"/>
  <c r="I156" i="11"/>
  <c r="H156" i="11"/>
  <c r="C156" i="11"/>
  <c r="J173" i="11"/>
  <c r="I173" i="11"/>
  <c r="H173" i="11"/>
  <c r="C173" i="11"/>
  <c r="J155" i="11"/>
  <c r="I155" i="11"/>
  <c r="H155" i="11"/>
  <c r="C155" i="11"/>
  <c r="I185" i="11"/>
  <c r="H185" i="11"/>
  <c r="C185" i="11"/>
  <c r="J213" i="11"/>
  <c r="I213" i="11"/>
  <c r="H213" i="11"/>
  <c r="C213" i="11"/>
  <c r="I212" i="11"/>
  <c r="H212" i="11"/>
  <c r="C212" i="11"/>
  <c r="I154" i="11"/>
  <c r="H154" i="11"/>
  <c r="C154" i="11"/>
  <c r="J153" i="11"/>
  <c r="I153" i="11"/>
  <c r="H153" i="11"/>
  <c r="C153" i="11"/>
  <c r="J152" i="11"/>
  <c r="I152" i="11"/>
  <c r="H152" i="11"/>
  <c r="C152" i="11"/>
  <c r="J184" i="11"/>
  <c r="I184" i="11"/>
  <c r="H184" i="11"/>
  <c r="C184" i="11"/>
  <c r="J151" i="11"/>
  <c r="I151" i="11"/>
  <c r="H151" i="11"/>
  <c r="C151" i="11"/>
  <c r="J172" i="11"/>
  <c r="I172" i="11"/>
  <c r="H172" i="11"/>
  <c r="C172" i="11"/>
  <c r="J171" i="11"/>
  <c r="I171" i="11"/>
  <c r="H171" i="11"/>
  <c r="C171" i="11"/>
  <c r="J183" i="11"/>
  <c r="I183" i="11"/>
  <c r="H183" i="11"/>
  <c r="C183" i="11"/>
  <c r="J170" i="11"/>
  <c r="I170" i="11"/>
  <c r="H170" i="11"/>
  <c r="C170" i="11"/>
  <c r="J211" i="11"/>
  <c r="I211" i="11"/>
  <c r="H211" i="11"/>
  <c r="C211" i="11"/>
  <c r="J210" i="11"/>
  <c r="I210" i="11"/>
  <c r="H210" i="11"/>
  <c r="C210" i="11"/>
  <c r="J209" i="11"/>
  <c r="I209" i="11"/>
  <c r="H209" i="11"/>
  <c r="C209" i="11"/>
  <c r="J208" i="11"/>
  <c r="I208" i="11"/>
  <c r="H208" i="11"/>
  <c r="C208" i="11"/>
  <c r="J182" i="11"/>
  <c r="I182" i="11"/>
  <c r="H182" i="11"/>
  <c r="C182" i="11"/>
  <c r="I181" i="11"/>
  <c r="H181" i="11"/>
  <c r="C181" i="11"/>
  <c r="J207" i="11"/>
  <c r="I207" i="11"/>
  <c r="H207" i="11"/>
  <c r="C207" i="11"/>
  <c r="J206" i="11"/>
  <c r="I206" i="11"/>
  <c r="H206" i="11"/>
  <c r="C206" i="11"/>
  <c r="J164" i="11"/>
  <c r="I164" i="11"/>
  <c r="H164" i="11"/>
  <c r="C164" i="11"/>
  <c r="J163" i="11"/>
  <c r="I163" i="11"/>
  <c r="H163" i="11"/>
  <c r="C163" i="11"/>
  <c r="J78" i="11"/>
  <c r="I78" i="11"/>
  <c r="H78" i="11"/>
  <c r="C78" i="11"/>
  <c r="J113" i="11"/>
  <c r="I113" i="11"/>
  <c r="H113" i="11"/>
  <c r="C113" i="11"/>
  <c r="J60" i="11"/>
  <c r="I60" i="11"/>
  <c r="H60" i="11"/>
  <c r="C60" i="11"/>
  <c r="J112" i="11"/>
  <c r="I112" i="11"/>
  <c r="H112" i="11"/>
  <c r="C112" i="11"/>
  <c r="I138" i="11"/>
  <c r="H138" i="11"/>
  <c r="C138" i="11"/>
  <c r="J77" i="11"/>
  <c r="I77" i="11"/>
  <c r="H77" i="11"/>
  <c r="C77" i="11"/>
  <c r="J137" i="11"/>
  <c r="I137" i="11"/>
  <c r="H137" i="11"/>
  <c r="C137" i="11"/>
  <c r="J111" i="11"/>
  <c r="I111" i="11"/>
  <c r="H111" i="11"/>
  <c r="C111" i="11"/>
  <c r="J63" i="11"/>
  <c r="I63" i="11"/>
  <c r="H63" i="11"/>
  <c r="C63" i="11"/>
  <c r="J76" i="11"/>
  <c r="I76" i="11"/>
  <c r="H76" i="11"/>
  <c r="C76" i="11"/>
  <c r="J110" i="11"/>
  <c r="I110" i="11"/>
  <c r="H110" i="11"/>
  <c r="C110" i="11"/>
  <c r="J62" i="11"/>
  <c r="I62" i="11"/>
  <c r="H62" i="11"/>
  <c r="C62" i="11"/>
  <c r="J136" i="11"/>
  <c r="I136" i="11"/>
  <c r="H136" i="11"/>
  <c r="C136" i="11"/>
  <c r="J135" i="11"/>
  <c r="I135" i="11"/>
  <c r="H135" i="11"/>
  <c r="C135" i="11"/>
  <c r="I75" i="11"/>
  <c r="H75" i="11"/>
  <c r="C75" i="11"/>
  <c r="J109" i="11"/>
  <c r="I109" i="11"/>
  <c r="H109" i="11"/>
  <c r="C109" i="11"/>
  <c r="J74" i="11"/>
  <c r="I74" i="11"/>
  <c r="H74" i="11"/>
  <c r="C74" i="11"/>
  <c r="J73" i="11"/>
  <c r="I73" i="11"/>
  <c r="H73" i="11"/>
  <c r="C73" i="11"/>
  <c r="J108" i="11"/>
  <c r="I108" i="11"/>
  <c r="H108" i="11"/>
  <c r="C108" i="11"/>
  <c r="J72" i="11"/>
  <c r="I72" i="11"/>
  <c r="H72" i="11"/>
  <c r="C72" i="11"/>
  <c r="I145" i="11"/>
  <c r="H145" i="11"/>
  <c r="C145" i="11"/>
  <c r="J134" i="11"/>
  <c r="I134" i="11"/>
  <c r="H134" i="11"/>
  <c r="C134" i="11"/>
  <c r="J133" i="11"/>
  <c r="I133" i="11"/>
  <c r="H133" i="11"/>
  <c r="C133" i="11"/>
  <c r="J107" i="11"/>
  <c r="I107" i="11"/>
  <c r="H107" i="11"/>
  <c r="C107" i="11"/>
  <c r="J53" i="11"/>
  <c r="I53" i="11"/>
  <c r="H53" i="11"/>
  <c r="C53" i="11"/>
  <c r="J52" i="11"/>
  <c r="I52" i="11"/>
  <c r="H52" i="11"/>
  <c r="C52" i="11"/>
  <c r="J71" i="11"/>
  <c r="I71" i="11"/>
  <c r="H71" i="11"/>
  <c r="C71" i="11"/>
  <c r="J106" i="11"/>
  <c r="I106" i="11"/>
  <c r="H106" i="11"/>
  <c r="C106" i="11"/>
  <c r="J132" i="11"/>
  <c r="I132" i="11"/>
  <c r="H132" i="11"/>
  <c r="C132" i="11"/>
  <c r="I105" i="11"/>
  <c r="H105" i="11"/>
  <c r="C105" i="11"/>
  <c r="J104" i="11"/>
  <c r="I104" i="11"/>
  <c r="H104" i="11"/>
  <c r="C104" i="11"/>
  <c r="J131" i="11"/>
  <c r="I131" i="11"/>
  <c r="H131" i="11"/>
  <c r="C131" i="11"/>
  <c r="I130" i="11"/>
  <c r="H130" i="11"/>
  <c r="C130" i="11"/>
  <c r="J103" i="11"/>
  <c r="I103" i="11"/>
  <c r="H103" i="11"/>
  <c r="C103" i="11"/>
  <c r="J102" i="11"/>
  <c r="I102" i="11"/>
  <c r="H102" i="11"/>
  <c r="C102" i="11"/>
  <c r="I101" i="11"/>
  <c r="H101" i="11"/>
  <c r="C101" i="11"/>
  <c r="I100" i="11"/>
  <c r="H100" i="11"/>
  <c r="C100" i="11"/>
  <c r="J99" i="11"/>
  <c r="I99" i="11"/>
  <c r="H99" i="11"/>
  <c r="C99" i="11"/>
  <c r="I98" i="11"/>
  <c r="H98" i="11"/>
  <c r="C98" i="11"/>
  <c r="I97" i="11"/>
  <c r="H97" i="11"/>
  <c r="C97" i="11"/>
  <c r="J96" i="11"/>
  <c r="I96" i="11"/>
  <c r="H96" i="11"/>
  <c r="C96" i="11"/>
  <c r="J95" i="11"/>
  <c r="I95" i="11"/>
  <c r="H95" i="11"/>
  <c r="C95" i="11"/>
  <c r="J144" i="11"/>
  <c r="I144" i="11"/>
  <c r="H144" i="11"/>
  <c r="C144" i="11"/>
  <c r="J94" i="11"/>
  <c r="I94" i="11"/>
  <c r="H94" i="11"/>
  <c r="C94" i="11"/>
  <c r="J93" i="11"/>
  <c r="I93" i="11"/>
  <c r="H93" i="11"/>
  <c r="C93" i="11"/>
  <c r="J143" i="11"/>
  <c r="I143" i="11"/>
  <c r="H143" i="11"/>
  <c r="C143" i="11"/>
  <c r="J142" i="11"/>
  <c r="I142" i="11"/>
  <c r="H142" i="11"/>
  <c r="C142" i="11"/>
  <c r="J51" i="11"/>
  <c r="I51" i="11"/>
  <c r="H51" i="11"/>
  <c r="C51" i="11"/>
  <c r="J129" i="11"/>
  <c r="I129" i="11"/>
  <c r="H129" i="11"/>
  <c r="C129" i="11"/>
  <c r="J59" i="11"/>
  <c r="I59" i="11"/>
  <c r="H59" i="11"/>
  <c r="C59" i="11"/>
  <c r="I70" i="11"/>
  <c r="H70" i="11"/>
  <c r="C70" i="11"/>
  <c r="J128" i="11"/>
  <c r="I128" i="11"/>
  <c r="H128" i="11"/>
  <c r="C128" i="11"/>
  <c r="J127" i="11"/>
  <c r="I127" i="11"/>
  <c r="H127" i="11"/>
  <c r="C127" i="11"/>
  <c r="I69" i="11"/>
  <c r="H69" i="11"/>
  <c r="C69" i="11"/>
  <c r="J126" i="11"/>
  <c r="I126" i="11"/>
  <c r="H126" i="11"/>
  <c r="C126" i="11"/>
  <c r="J125" i="11"/>
  <c r="I125" i="11"/>
  <c r="H125" i="11"/>
  <c r="C125" i="11"/>
  <c r="J58" i="11"/>
  <c r="I58" i="11"/>
  <c r="H58" i="11"/>
  <c r="C58" i="11"/>
  <c r="J124" i="11"/>
  <c r="I124" i="11"/>
  <c r="H124" i="11"/>
  <c r="C124" i="11"/>
  <c r="J50" i="11"/>
  <c r="I50" i="11"/>
  <c r="H50" i="11"/>
  <c r="C50" i="11"/>
  <c r="J92" i="11"/>
  <c r="I92" i="11"/>
  <c r="H92" i="11"/>
  <c r="C92" i="11"/>
  <c r="J123" i="11"/>
  <c r="I123" i="11"/>
  <c r="H123" i="11"/>
  <c r="C123" i="11"/>
  <c r="J122" i="11"/>
  <c r="I122" i="11"/>
  <c r="H122" i="11"/>
  <c r="C122" i="11"/>
  <c r="J91" i="11"/>
  <c r="I91" i="11"/>
  <c r="H91" i="11"/>
  <c r="C91" i="11"/>
  <c r="J57" i="11"/>
  <c r="I57" i="11"/>
  <c r="H57" i="11"/>
  <c r="C57" i="11"/>
  <c r="J56" i="11"/>
  <c r="I56" i="11"/>
  <c r="H56" i="11"/>
  <c r="C56" i="11"/>
  <c r="J90" i="11"/>
  <c r="I90" i="11"/>
  <c r="H90" i="11"/>
  <c r="C90" i="11"/>
  <c r="J80" i="11"/>
  <c r="I80" i="11"/>
  <c r="H80" i="11"/>
  <c r="C80" i="11"/>
  <c r="J121" i="11"/>
  <c r="I121" i="11"/>
  <c r="H121" i="11"/>
  <c r="C121" i="11"/>
  <c r="J49" i="11"/>
  <c r="I49" i="11"/>
  <c r="H49" i="11"/>
  <c r="C49" i="11"/>
  <c r="J55" i="11"/>
  <c r="I55" i="11"/>
  <c r="H55" i="11"/>
  <c r="C55" i="11"/>
  <c r="J141" i="11"/>
  <c r="I141" i="11"/>
  <c r="H141" i="11"/>
  <c r="C141" i="11"/>
  <c r="J68" i="11"/>
  <c r="I68" i="11"/>
  <c r="H68" i="11"/>
  <c r="C68" i="11"/>
  <c r="J67" i="11"/>
  <c r="I67" i="11"/>
  <c r="H67" i="11"/>
  <c r="C67" i="11"/>
  <c r="J120" i="11"/>
  <c r="I120" i="11"/>
  <c r="H120" i="11"/>
  <c r="C120" i="11"/>
  <c r="J119" i="11"/>
  <c r="I119" i="11"/>
  <c r="H119" i="11"/>
  <c r="C119" i="11"/>
  <c r="J89" i="11"/>
  <c r="I89" i="11"/>
  <c r="H89" i="11"/>
  <c r="C89" i="11"/>
  <c r="J88" i="11"/>
  <c r="I88" i="11"/>
  <c r="H88" i="11"/>
  <c r="C88" i="11"/>
  <c r="J87" i="11"/>
  <c r="I87" i="11"/>
  <c r="H87" i="11"/>
  <c r="C87" i="11"/>
  <c r="J140" i="11"/>
  <c r="I140" i="11"/>
  <c r="H140" i="11"/>
  <c r="C140" i="11"/>
  <c r="I86" i="11"/>
  <c r="H86" i="11"/>
  <c r="C86" i="11"/>
  <c r="I66" i="11"/>
  <c r="H66" i="11"/>
  <c r="C66" i="11"/>
  <c r="I118" i="11"/>
  <c r="H118" i="11"/>
  <c r="C118" i="11"/>
  <c r="J65" i="11"/>
  <c r="I65" i="11"/>
  <c r="H65" i="11"/>
  <c r="C65" i="11"/>
  <c r="J117" i="11"/>
  <c r="I117" i="11"/>
  <c r="H117" i="11"/>
  <c r="C117" i="11"/>
  <c r="J85" i="11"/>
  <c r="I85" i="11"/>
  <c r="H85" i="11"/>
  <c r="C85" i="11"/>
  <c r="J84" i="11"/>
  <c r="I84" i="11"/>
  <c r="H84" i="11"/>
  <c r="C84" i="11"/>
  <c r="I83" i="11"/>
  <c r="H83" i="11"/>
  <c r="C83" i="11"/>
  <c r="I116" i="11"/>
  <c r="H116" i="11"/>
  <c r="C116" i="11"/>
  <c r="J115" i="11"/>
  <c r="I115" i="11"/>
  <c r="H115" i="11"/>
  <c r="C115" i="11"/>
  <c r="J82" i="11"/>
  <c r="I82" i="11"/>
  <c r="H82" i="11"/>
  <c r="C82" i="11"/>
  <c r="J18" i="11"/>
  <c r="I18" i="11"/>
  <c r="H18" i="11"/>
  <c r="C18" i="11"/>
  <c r="J46" i="11"/>
  <c r="I46" i="11"/>
  <c r="H46" i="11"/>
  <c r="C46" i="11"/>
  <c r="J34" i="11"/>
  <c r="I34" i="11"/>
  <c r="H34" i="11"/>
  <c r="C34" i="11"/>
  <c r="I33" i="11"/>
  <c r="H33" i="11"/>
  <c r="C33" i="11"/>
  <c r="J32" i="11"/>
  <c r="I32" i="11"/>
  <c r="H32" i="11"/>
  <c r="C32" i="11"/>
  <c r="J11" i="11"/>
  <c r="I11" i="11"/>
  <c r="H11" i="11"/>
  <c r="C11" i="11"/>
  <c r="J43" i="11"/>
  <c r="I43" i="11"/>
  <c r="H43" i="11"/>
  <c r="C43" i="11"/>
  <c r="J17" i="11"/>
  <c r="I17" i="11"/>
  <c r="H17" i="11"/>
  <c r="C17" i="11"/>
  <c r="J42" i="11"/>
  <c r="I42" i="11"/>
  <c r="H42" i="11"/>
  <c r="C42" i="11"/>
  <c r="J31" i="11"/>
  <c r="I31" i="11"/>
  <c r="H31" i="11"/>
  <c r="C31" i="11"/>
  <c r="J30" i="11"/>
  <c r="I30" i="11"/>
  <c r="H30" i="11"/>
  <c r="C30" i="11"/>
  <c r="J3" i="11"/>
  <c r="I3" i="11"/>
  <c r="H3" i="11"/>
  <c r="C3" i="11"/>
  <c r="J29" i="11"/>
  <c r="I29" i="11"/>
  <c r="H29" i="11"/>
  <c r="C29" i="11"/>
  <c r="J28" i="11"/>
  <c r="I28" i="11"/>
  <c r="H28" i="11"/>
  <c r="C28" i="11"/>
  <c r="I10" i="11"/>
  <c r="H10" i="11"/>
  <c r="C10" i="11"/>
  <c r="J27" i="11"/>
  <c r="I27" i="11"/>
  <c r="H27" i="11"/>
  <c r="C27" i="11"/>
  <c r="J41" i="11"/>
  <c r="I41" i="11"/>
  <c r="H41" i="11"/>
  <c r="C41" i="11"/>
  <c r="J16" i="11"/>
  <c r="I16" i="11"/>
  <c r="H16" i="11"/>
  <c r="C16" i="11"/>
  <c r="J40" i="11"/>
  <c r="I40" i="11"/>
  <c r="H40" i="11"/>
  <c r="C40" i="11"/>
  <c r="J9" i="11"/>
  <c r="I9" i="11"/>
  <c r="H9" i="11"/>
  <c r="C9" i="11"/>
  <c r="J20" i="11"/>
  <c r="I20" i="11"/>
  <c r="H20" i="11"/>
  <c r="C20" i="11"/>
  <c r="J39" i="11"/>
  <c r="I39" i="11"/>
  <c r="H39" i="11"/>
  <c r="C39" i="11"/>
  <c r="J38" i="11"/>
  <c r="I38" i="11"/>
  <c r="H38" i="11"/>
  <c r="C38" i="11"/>
  <c r="J26" i="11"/>
  <c r="I26" i="11"/>
  <c r="H26" i="11"/>
  <c r="C26" i="11"/>
  <c r="I25" i="11"/>
  <c r="H25" i="11"/>
  <c r="C25" i="11"/>
  <c r="J45" i="11"/>
  <c r="I45" i="11"/>
  <c r="H45" i="11"/>
  <c r="C45" i="11"/>
  <c r="J15" i="11"/>
  <c r="I15" i="11"/>
  <c r="H15" i="11"/>
  <c r="C15" i="11"/>
  <c r="J14" i="11"/>
  <c r="I14" i="11"/>
  <c r="H14" i="11"/>
  <c r="C14" i="11"/>
  <c r="J13" i="11"/>
  <c r="I13" i="11"/>
  <c r="H13" i="11"/>
  <c r="C13" i="11"/>
  <c r="J8" i="11"/>
  <c r="I8" i="11"/>
  <c r="H8" i="11"/>
  <c r="C8" i="11"/>
  <c r="J37" i="11"/>
  <c r="I37" i="11"/>
  <c r="H37" i="11"/>
  <c r="C37" i="11"/>
  <c r="J24" i="11"/>
  <c r="I24" i="11"/>
  <c r="H24" i="11"/>
  <c r="C24" i="11"/>
  <c r="J22" i="11"/>
  <c r="I22" i="11"/>
  <c r="H22" i="11"/>
  <c r="C22" i="11"/>
  <c r="J7" i="11"/>
  <c r="I7" i="11"/>
  <c r="H7" i="11"/>
  <c r="C7" i="11"/>
  <c r="J36" i="11"/>
  <c r="I36" i="11"/>
  <c r="H36" i="11"/>
  <c r="C36" i="11"/>
  <c r="J6" i="11"/>
  <c r="I6" i="11"/>
  <c r="H6" i="11"/>
  <c r="C6" i="11"/>
  <c r="J5" i="11"/>
  <c r="I5" i="11"/>
  <c r="H5" i="11"/>
  <c r="C5" i="11"/>
  <c r="H130" i="5"/>
  <c r="I130" i="5"/>
  <c r="H270" i="5"/>
  <c r="I270" i="5"/>
  <c r="J270" i="5"/>
  <c r="H246" i="5"/>
  <c r="I246" i="5"/>
  <c r="J246" i="5"/>
  <c r="H261" i="5"/>
  <c r="I261" i="5"/>
  <c r="H259" i="5"/>
  <c r="I259" i="5"/>
  <c r="H262" i="5"/>
  <c r="I262" i="5"/>
  <c r="H271" i="5"/>
  <c r="I271" i="5"/>
  <c r="J271" i="5"/>
  <c r="H272" i="5"/>
  <c r="I272" i="5"/>
  <c r="H274" i="5"/>
  <c r="I274" i="5"/>
  <c r="J274" i="5"/>
  <c r="H202" i="5"/>
  <c r="I202" i="5"/>
  <c r="H133" i="5"/>
  <c r="I133" i="5"/>
  <c r="J133" i="5"/>
  <c r="H136" i="5"/>
  <c r="I136" i="5"/>
  <c r="H198" i="5"/>
  <c r="I198" i="5"/>
  <c r="J198" i="5"/>
  <c r="H245" i="5"/>
  <c r="I245" i="5"/>
  <c r="J245" i="5"/>
  <c r="H254" i="5"/>
  <c r="I254" i="5"/>
  <c r="J254" i="5"/>
  <c r="H268" i="5"/>
  <c r="I268" i="5"/>
  <c r="H267" i="5"/>
  <c r="I267" i="5"/>
  <c r="J267" i="5"/>
  <c r="H248" i="5"/>
  <c r="I248" i="5"/>
  <c r="H269" i="5"/>
  <c r="I269" i="5"/>
  <c r="J269" i="5"/>
  <c r="H264" i="5"/>
  <c r="I264" i="5"/>
  <c r="H260" i="5"/>
  <c r="I260" i="5"/>
  <c r="H265" i="5"/>
  <c r="I265" i="5"/>
  <c r="J265" i="5"/>
  <c r="H249" i="5"/>
  <c r="I249" i="5"/>
  <c r="J249" i="5"/>
  <c r="H247" i="5"/>
  <c r="I247" i="5"/>
  <c r="H201" i="5"/>
  <c r="I201" i="5"/>
  <c r="H199" i="5"/>
  <c r="I199" i="5"/>
  <c r="J199" i="5"/>
  <c r="H134" i="5"/>
  <c r="I134" i="5"/>
  <c r="H263" i="5"/>
  <c r="I263" i="5"/>
  <c r="H3" i="5"/>
  <c r="I3" i="5"/>
  <c r="J3" i="5"/>
  <c r="H4" i="5"/>
  <c r="I4" i="5"/>
  <c r="J4" i="5"/>
  <c r="H5" i="5"/>
  <c r="I5" i="5"/>
  <c r="J5" i="5"/>
  <c r="H7" i="5"/>
  <c r="I7" i="5"/>
  <c r="H8" i="5"/>
  <c r="I8" i="5"/>
  <c r="J8" i="5"/>
  <c r="H9" i="5"/>
  <c r="I9" i="5"/>
  <c r="H251" i="5"/>
  <c r="I251" i="5"/>
  <c r="J251" i="5"/>
  <c r="H252" i="5"/>
  <c r="I252" i="5"/>
  <c r="H253" i="5"/>
  <c r="I253" i="5"/>
  <c r="J253" i="5"/>
  <c r="H257" i="5"/>
  <c r="I257" i="5"/>
  <c r="J257" i="5"/>
  <c r="H266" i="5"/>
  <c r="I266" i="5"/>
  <c r="J266" i="5"/>
  <c r="H200" i="5"/>
  <c r="I200" i="5"/>
  <c r="H135" i="5"/>
  <c r="I135" i="5"/>
  <c r="H140" i="5"/>
  <c r="I140" i="5"/>
  <c r="H141" i="5"/>
  <c r="I141" i="5"/>
  <c r="J141" i="5"/>
  <c r="H142" i="5"/>
  <c r="I142" i="5"/>
  <c r="H143" i="5"/>
  <c r="I143" i="5"/>
  <c r="J143" i="5"/>
  <c r="H132" i="5"/>
  <c r="I132" i="5"/>
  <c r="J132" i="5"/>
  <c r="H137" i="5"/>
  <c r="I137" i="5"/>
  <c r="J137" i="5"/>
  <c r="H138" i="5"/>
  <c r="I138" i="5"/>
  <c r="H139" i="5"/>
  <c r="I139" i="5"/>
  <c r="J139" i="5"/>
  <c r="H144" i="5"/>
  <c r="I144" i="5"/>
  <c r="H6" i="5"/>
  <c r="I6" i="5"/>
  <c r="J6" i="5"/>
  <c r="H250" i="5"/>
  <c r="I250" i="5"/>
  <c r="H255" i="5"/>
  <c r="I255" i="5"/>
  <c r="H256" i="5"/>
  <c r="I256" i="5"/>
  <c r="H258" i="5"/>
  <c r="I258" i="5"/>
  <c r="J258" i="5"/>
  <c r="H273" i="5"/>
  <c r="I273" i="5"/>
  <c r="H288" i="5"/>
  <c r="I288" i="5"/>
  <c r="H149" i="5"/>
  <c r="I149" i="5"/>
  <c r="H150" i="5"/>
  <c r="I150" i="5"/>
  <c r="J150" i="5"/>
  <c r="H40" i="5"/>
  <c r="I40" i="5"/>
  <c r="H41" i="5"/>
  <c r="I41" i="5"/>
  <c r="H275" i="5"/>
  <c r="I275" i="5"/>
  <c r="J275" i="5"/>
  <c r="H278" i="5"/>
  <c r="I278" i="5"/>
  <c r="J278" i="5"/>
  <c r="H42" i="5"/>
  <c r="I42" i="5"/>
  <c r="H276" i="5"/>
  <c r="I276" i="5"/>
  <c r="H205" i="5"/>
  <c r="I205" i="5"/>
  <c r="J205" i="5"/>
  <c r="H208" i="5"/>
  <c r="I208" i="5"/>
  <c r="J208" i="5"/>
  <c r="H293" i="5"/>
  <c r="I293" i="5"/>
  <c r="H50" i="5"/>
  <c r="I50" i="5"/>
  <c r="H53" i="5"/>
  <c r="I53" i="5"/>
  <c r="H54" i="5"/>
  <c r="I54" i="5"/>
  <c r="J54" i="5"/>
  <c r="H51" i="5"/>
  <c r="I51" i="5"/>
  <c r="H52" i="5"/>
  <c r="I52" i="5"/>
  <c r="H43" i="5"/>
  <c r="I43" i="5"/>
  <c r="H44" i="5"/>
  <c r="I44" i="5"/>
  <c r="J44" i="5"/>
  <c r="H45" i="5"/>
  <c r="I45" i="5"/>
  <c r="H55" i="5"/>
  <c r="I55" i="5"/>
  <c r="H218" i="5"/>
  <c r="I218" i="5"/>
  <c r="J218" i="5"/>
  <c r="H46" i="5"/>
  <c r="I46" i="5"/>
  <c r="J46" i="5"/>
  <c r="H47" i="5"/>
  <c r="I47" i="5"/>
  <c r="H56" i="5"/>
  <c r="I56" i="5"/>
  <c r="H57" i="5"/>
  <c r="I57" i="5"/>
  <c r="J57" i="5"/>
  <c r="H58" i="5"/>
  <c r="I58" i="5"/>
  <c r="J58" i="5"/>
  <c r="H68" i="5"/>
  <c r="I68" i="5"/>
  <c r="H48" i="5"/>
  <c r="I48" i="5"/>
  <c r="H49" i="5"/>
  <c r="I49" i="5"/>
  <c r="H294" i="5"/>
  <c r="I294" i="5"/>
  <c r="J294" i="5"/>
  <c r="H211" i="5"/>
  <c r="I211" i="5"/>
  <c r="H280" i="5"/>
  <c r="I280" i="5"/>
  <c r="H62" i="5"/>
  <c r="I62" i="5"/>
  <c r="J62" i="5"/>
  <c r="H63" i="5"/>
  <c r="I63" i="5"/>
  <c r="J63" i="5"/>
  <c r="H65" i="5"/>
  <c r="I65" i="5"/>
  <c r="H59" i="5"/>
  <c r="I59" i="5"/>
  <c r="J59" i="5"/>
  <c r="H60" i="5"/>
  <c r="I60" i="5"/>
  <c r="J60" i="5"/>
  <c r="H61" i="5"/>
  <c r="I61" i="5"/>
  <c r="J61" i="5"/>
  <c r="H206" i="5"/>
  <c r="I206" i="5"/>
  <c r="H207" i="5"/>
  <c r="I207" i="5"/>
  <c r="J207" i="5"/>
  <c r="H209" i="5"/>
  <c r="I209" i="5"/>
  <c r="J209" i="5"/>
  <c r="H277" i="5"/>
  <c r="I277" i="5"/>
  <c r="J277" i="5"/>
  <c r="H145" i="5"/>
  <c r="I145" i="5"/>
  <c r="H212" i="5"/>
  <c r="I212" i="5"/>
  <c r="H296" i="5"/>
  <c r="I296" i="5"/>
  <c r="H279" i="5"/>
  <c r="I279" i="5"/>
  <c r="J279" i="5"/>
  <c r="H203" i="5"/>
  <c r="I203" i="5"/>
  <c r="H281" i="5"/>
  <c r="I281" i="5"/>
  <c r="H282" i="5"/>
  <c r="I282" i="5"/>
  <c r="H204" i="5"/>
  <c r="I204" i="5"/>
  <c r="J204" i="5"/>
  <c r="H283" i="5"/>
  <c r="I283" i="5"/>
  <c r="H146" i="5"/>
  <c r="I146" i="5"/>
  <c r="H147" i="5"/>
  <c r="I147" i="5"/>
  <c r="H222" i="5"/>
  <c r="I222" i="5"/>
  <c r="J222" i="5"/>
  <c r="H148" i="5"/>
  <c r="I148" i="5"/>
  <c r="H225" i="5"/>
  <c r="I225" i="5"/>
  <c r="J225" i="5"/>
  <c r="H69" i="5"/>
  <c r="I69" i="5"/>
  <c r="J69" i="5"/>
  <c r="H70" i="5"/>
  <c r="I70" i="5"/>
  <c r="J70" i="5"/>
  <c r="H66" i="5"/>
  <c r="I66" i="5"/>
  <c r="H227" i="5"/>
  <c r="I227" i="5"/>
  <c r="H284" i="5"/>
  <c r="I284" i="5"/>
  <c r="H297" i="5"/>
  <c r="I297" i="5"/>
  <c r="J297" i="5"/>
  <c r="H151" i="5"/>
  <c r="I151" i="5"/>
  <c r="H67" i="5"/>
  <c r="I67" i="5"/>
  <c r="H64" i="5"/>
  <c r="I64" i="5"/>
  <c r="J64" i="5"/>
  <c r="H285" i="5"/>
  <c r="I285" i="5"/>
  <c r="J285" i="5"/>
  <c r="H286" i="5"/>
  <c r="I286" i="5"/>
  <c r="H287" i="5"/>
  <c r="I287" i="5"/>
  <c r="H289" i="5"/>
  <c r="I289" i="5"/>
  <c r="H290" i="5"/>
  <c r="I290" i="5"/>
  <c r="J290" i="5"/>
  <c r="H291" i="5"/>
  <c r="I291" i="5"/>
  <c r="H292" i="5"/>
  <c r="I292" i="5"/>
  <c r="H295" i="5"/>
  <c r="I295" i="5"/>
  <c r="J295" i="5"/>
  <c r="H298" i="5"/>
  <c r="I298" i="5"/>
  <c r="J298" i="5"/>
  <c r="H299" i="5"/>
  <c r="I299" i="5"/>
  <c r="H300" i="5"/>
  <c r="I300" i="5"/>
  <c r="H301" i="5"/>
  <c r="I301" i="5"/>
  <c r="J301" i="5"/>
  <c r="H302" i="5"/>
  <c r="I302" i="5"/>
  <c r="J302" i="5"/>
  <c r="H303" i="5"/>
  <c r="I303" i="5"/>
  <c r="H304" i="5"/>
  <c r="I304" i="5"/>
  <c r="H305" i="5"/>
  <c r="I305" i="5"/>
  <c r="H210" i="5"/>
  <c r="I210" i="5"/>
  <c r="J210" i="5"/>
  <c r="H213" i="5"/>
  <c r="I213" i="5"/>
  <c r="H214" i="5"/>
  <c r="I214" i="5"/>
  <c r="J214" i="5"/>
  <c r="H215" i="5"/>
  <c r="I215" i="5"/>
  <c r="J215" i="5"/>
  <c r="H216" i="5"/>
  <c r="I216" i="5"/>
  <c r="J216" i="5"/>
  <c r="H217" i="5"/>
  <c r="I217" i="5"/>
  <c r="H219" i="5"/>
  <c r="I219" i="5"/>
  <c r="J219" i="5"/>
  <c r="H220" i="5"/>
  <c r="I220" i="5"/>
  <c r="J220" i="5"/>
  <c r="H221" i="5"/>
  <c r="I221" i="5"/>
  <c r="J221" i="5"/>
  <c r="H223" i="5"/>
  <c r="I223" i="5"/>
  <c r="H224" i="5"/>
  <c r="I224" i="5"/>
  <c r="H226" i="5"/>
  <c r="I226" i="5"/>
  <c r="J226" i="5"/>
  <c r="H234" i="5"/>
  <c r="I234" i="5"/>
  <c r="H163" i="5"/>
  <c r="I163" i="5"/>
  <c r="H235" i="5"/>
  <c r="I235" i="5"/>
  <c r="H310" i="5"/>
  <c r="I310" i="5"/>
  <c r="H320" i="5"/>
  <c r="I320" i="5"/>
  <c r="J320" i="5"/>
  <c r="H79" i="5"/>
  <c r="I79" i="5"/>
  <c r="H155" i="5"/>
  <c r="I155" i="5"/>
  <c r="H164" i="5"/>
  <c r="I164" i="5"/>
  <c r="H165" i="5"/>
  <c r="I165" i="5"/>
  <c r="J165" i="5"/>
  <c r="H332" i="5"/>
  <c r="I332" i="5"/>
  <c r="H74" i="5"/>
  <c r="I74" i="5"/>
  <c r="H236" i="5"/>
  <c r="I236" i="5"/>
  <c r="J236" i="5"/>
  <c r="H160" i="5"/>
  <c r="I160" i="5"/>
  <c r="J160" i="5"/>
  <c r="H75" i="5"/>
  <c r="I75" i="5"/>
  <c r="H72" i="5"/>
  <c r="I72" i="5"/>
  <c r="J72" i="5"/>
  <c r="H76" i="5"/>
  <c r="I76" i="5"/>
  <c r="H82" i="5"/>
  <c r="I82" i="5"/>
  <c r="J82" i="5"/>
  <c r="H84" i="5"/>
  <c r="I84" i="5"/>
  <c r="H85" i="5"/>
  <c r="I85" i="5"/>
  <c r="H86" i="5"/>
  <c r="I86" i="5"/>
  <c r="J86" i="5"/>
  <c r="H88" i="5"/>
  <c r="I88" i="5"/>
  <c r="J88" i="5"/>
  <c r="H80" i="5"/>
  <c r="I80" i="5"/>
  <c r="H89" i="5"/>
  <c r="I89" i="5"/>
  <c r="J89" i="5"/>
  <c r="H83" i="5"/>
  <c r="I83" i="5"/>
  <c r="J83" i="5"/>
  <c r="H81" i="5"/>
  <c r="I81" i="5"/>
  <c r="J81" i="5"/>
  <c r="H158" i="5"/>
  <c r="I158" i="5"/>
  <c r="H159" i="5"/>
  <c r="I159" i="5"/>
  <c r="H306" i="5"/>
  <c r="I306" i="5"/>
  <c r="H153" i="5"/>
  <c r="I153" i="5"/>
  <c r="J153" i="5"/>
  <c r="H230" i="5"/>
  <c r="I230" i="5"/>
  <c r="H152" i="5"/>
  <c r="I152" i="5"/>
  <c r="J152" i="5"/>
  <c r="H167" i="5"/>
  <c r="I167" i="5"/>
  <c r="H71" i="5"/>
  <c r="I71" i="5"/>
  <c r="J71" i="5"/>
  <c r="H87" i="5"/>
  <c r="I87" i="5"/>
  <c r="H156" i="5"/>
  <c r="I156" i="5"/>
  <c r="H77" i="5"/>
  <c r="I77" i="5"/>
  <c r="J77" i="5"/>
  <c r="H73" i="5"/>
  <c r="I73" i="5"/>
  <c r="J73" i="5"/>
  <c r="H228" i="5"/>
  <c r="I228" i="5"/>
  <c r="H229" i="5"/>
  <c r="I229" i="5"/>
  <c r="J229" i="5"/>
  <c r="H157" i="5"/>
  <c r="I157" i="5"/>
  <c r="H154" i="5"/>
  <c r="I154" i="5"/>
  <c r="J154" i="5"/>
  <c r="H161" i="5"/>
  <c r="I161" i="5"/>
  <c r="H328" i="5"/>
  <c r="I328" i="5"/>
  <c r="H329" i="5"/>
  <c r="I329" i="5"/>
  <c r="H311" i="5"/>
  <c r="I311" i="5"/>
  <c r="H166" i="5"/>
  <c r="I166" i="5"/>
  <c r="H312" i="5"/>
  <c r="I312" i="5"/>
  <c r="J312" i="5"/>
  <c r="H313" i="5"/>
  <c r="I313" i="5"/>
  <c r="J313" i="5"/>
  <c r="H314" i="5"/>
  <c r="I314" i="5"/>
  <c r="J314" i="5"/>
  <c r="H315" i="5"/>
  <c r="I315" i="5"/>
  <c r="H316" i="5"/>
  <c r="I316" i="5"/>
  <c r="H318" i="5"/>
  <c r="I318" i="5"/>
  <c r="H321" i="5"/>
  <c r="I321" i="5"/>
  <c r="J321" i="5"/>
  <c r="H322" i="5"/>
  <c r="I322" i="5"/>
  <c r="H324" i="5"/>
  <c r="I324" i="5"/>
  <c r="J324" i="5"/>
  <c r="H325" i="5"/>
  <c r="I325" i="5"/>
  <c r="J325" i="5"/>
  <c r="H330" i="5"/>
  <c r="I330" i="5"/>
  <c r="J330" i="5"/>
  <c r="H335" i="5"/>
  <c r="I335" i="5"/>
  <c r="H241" i="5"/>
  <c r="I241" i="5"/>
  <c r="H231" i="5"/>
  <c r="I231" i="5"/>
  <c r="J231" i="5"/>
  <c r="H232" i="5"/>
  <c r="I232" i="5"/>
  <c r="J232" i="5"/>
  <c r="H233" i="5"/>
  <c r="I233" i="5"/>
  <c r="H237" i="5"/>
  <c r="I237" i="5"/>
  <c r="H238" i="5"/>
  <c r="I238" i="5"/>
  <c r="J238" i="5"/>
  <c r="H239" i="5"/>
  <c r="I239" i="5"/>
  <c r="J239" i="5"/>
  <c r="H240" i="5"/>
  <c r="I240" i="5"/>
  <c r="H333" i="5"/>
  <c r="I333" i="5"/>
  <c r="J333" i="5"/>
  <c r="H307" i="5"/>
  <c r="I307" i="5"/>
  <c r="H308" i="5"/>
  <c r="I308" i="5"/>
  <c r="J308" i="5"/>
  <c r="H244" i="5"/>
  <c r="I244" i="5"/>
  <c r="H91" i="5"/>
  <c r="I91" i="5"/>
  <c r="H92" i="5"/>
  <c r="I92" i="5"/>
  <c r="J92" i="5"/>
  <c r="H93" i="5"/>
  <c r="I93" i="5"/>
  <c r="H90" i="5"/>
  <c r="I90" i="5"/>
  <c r="H78" i="5"/>
  <c r="I78" i="5"/>
  <c r="H323" i="5"/>
  <c r="I323" i="5"/>
  <c r="H162" i="5"/>
  <c r="I162" i="5"/>
  <c r="J162" i="5"/>
  <c r="H309" i="5"/>
  <c r="I309" i="5"/>
  <c r="H317" i="5"/>
  <c r="I317" i="5"/>
  <c r="H334" i="5"/>
  <c r="I334" i="5"/>
  <c r="J334" i="5"/>
  <c r="H168" i="5"/>
  <c r="I168" i="5"/>
  <c r="J168" i="5"/>
  <c r="H319" i="5"/>
  <c r="I319" i="5"/>
  <c r="H326" i="5"/>
  <c r="I326" i="5"/>
  <c r="H327" i="5"/>
  <c r="I327" i="5"/>
  <c r="J327" i="5"/>
  <c r="H331" i="5"/>
  <c r="I331" i="5"/>
  <c r="J331" i="5"/>
  <c r="H242" i="5"/>
  <c r="I242" i="5"/>
  <c r="H243" i="5"/>
  <c r="I243" i="5"/>
  <c r="J243" i="5"/>
  <c r="H169" i="5"/>
  <c r="I169" i="5"/>
  <c r="H97" i="5"/>
  <c r="I97" i="5"/>
  <c r="H101" i="5"/>
  <c r="I101" i="5"/>
  <c r="H343" i="5"/>
  <c r="I343" i="5"/>
  <c r="H94" i="5"/>
  <c r="I94" i="5"/>
  <c r="H95" i="5"/>
  <c r="I95" i="5"/>
  <c r="J95" i="5"/>
  <c r="H98" i="5"/>
  <c r="I98" i="5"/>
  <c r="H96" i="5"/>
  <c r="I96" i="5"/>
  <c r="H99" i="5"/>
  <c r="I99" i="5"/>
  <c r="J99" i="5"/>
  <c r="H102" i="5"/>
  <c r="I102" i="5"/>
  <c r="J102" i="5"/>
  <c r="H100" i="5"/>
  <c r="I100" i="5"/>
  <c r="H105" i="5"/>
  <c r="I105" i="5"/>
  <c r="H106" i="5"/>
  <c r="I106" i="5"/>
  <c r="J106" i="5"/>
  <c r="H109" i="5"/>
  <c r="I109" i="5"/>
  <c r="H108" i="5"/>
  <c r="I108" i="5"/>
  <c r="H110" i="5"/>
  <c r="I110" i="5"/>
  <c r="J110" i="5"/>
  <c r="H111" i="5"/>
  <c r="I111" i="5"/>
  <c r="J111" i="5"/>
  <c r="H104" i="5"/>
  <c r="I104" i="5"/>
  <c r="J104" i="5"/>
  <c r="H103" i="5"/>
  <c r="I103" i="5"/>
  <c r="H336" i="5"/>
  <c r="I336" i="5"/>
  <c r="H348" i="5"/>
  <c r="I348" i="5"/>
  <c r="H349" i="5"/>
  <c r="I349" i="5"/>
  <c r="J349" i="5"/>
  <c r="H350" i="5"/>
  <c r="I350" i="5"/>
  <c r="H351" i="5"/>
  <c r="I351" i="5"/>
  <c r="J351" i="5"/>
  <c r="H352" i="5"/>
  <c r="I352" i="5"/>
  <c r="J352" i="5"/>
  <c r="H338" i="5"/>
  <c r="I338" i="5"/>
  <c r="J338" i="5"/>
  <c r="H339" i="5"/>
  <c r="I339" i="5"/>
  <c r="H340" i="5"/>
  <c r="I340" i="5"/>
  <c r="H344" i="5"/>
  <c r="I344" i="5"/>
  <c r="H345" i="5"/>
  <c r="I345" i="5"/>
  <c r="J345" i="5"/>
  <c r="H337" i="5"/>
  <c r="I337" i="5"/>
  <c r="H341" i="5"/>
  <c r="I341" i="5"/>
  <c r="J341" i="5"/>
  <c r="H342" i="5"/>
  <c r="I342" i="5"/>
  <c r="J342" i="5"/>
  <c r="H353" i="5"/>
  <c r="I353" i="5"/>
  <c r="J353" i="5"/>
  <c r="H347" i="5"/>
  <c r="I347" i="5"/>
  <c r="H346" i="5"/>
  <c r="I346" i="5"/>
  <c r="J346" i="5"/>
  <c r="H107" i="5"/>
  <c r="I107" i="5"/>
  <c r="J107" i="5"/>
  <c r="H173" i="5"/>
  <c r="I173" i="5"/>
  <c r="H112" i="5"/>
  <c r="I112" i="5"/>
  <c r="H113" i="5"/>
  <c r="I113" i="5"/>
  <c r="H114" i="5"/>
  <c r="I114" i="5"/>
  <c r="J114" i="5"/>
  <c r="H116" i="5"/>
  <c r="I116" i="5"/>
  <c r="J116" i="5"/>
  <c r="H117" i="5"/>
  <c r="I117" i="5"/>
  <c r="H118" i="5"/>
  <c r="I118" i="5"/>
  <c r="J118" i="5"/>
  <c r="H119" i="5"/>
  <c r="I119" i="5"/>
  <c r="J119" i="5"/>
  <c r="H120" i="5"/>
  <c r="I120" i="5"/>
  <c r="J120" i="5"/>
  <c r="H180" i="5"/>
  <c r="I180" i="5"/>
  <c r="H183" i="5"/>
  <c r="I183" i="5"/>
  <c r="H178" i="5"/>
  <c r="I178" i="5"/>
  <c r="J178" i="5"/>
  <c r="H175" i="5"/>
  <c r="I175" i="5"/>
  <c r="J175" i="5"/>
  <c r="H176" i="5"/>
  <c r="I176" i="5"/>
  <c r="H177" i="5"/>
  <c r="I177" i="5"/>
  <c r="H171" i="5"/>
  <c r="I171" i="5"/>
  <c r="H172" i="5"/>
  <c r="I172" i="5"/>
  <c r="H357" i="5"/>
  <c r="I357" i="5"/>
  <c r="H17" i="5"/>
  <c r="I17" i="5"/>
  <c r="H115" i="5"/>
  <c r="I115" i="5"/>
  <c r="H179" i="5"/>
  <c r="I179" i="5"/>
  <c r="J179" i="5"/>
  <c r="H181" i="5"/>
  <c r="I181" i="5"/>
  <c r="H182" i="5"/>
  <c r="I182" i="5"/>
  <c r="J182" i="5"/>
  <c r="H367" i="5"/>
  <c r="I367" i="5"/>
  <c r="H364" i="5"/>
  <c r="I364" i="5"/>
  <c r="J364" i="5"/>
  <c r="H21" i="5"/>
  <c r="I21" i="5"/>
  <c r="H23" i="5"/>
  <c r="I23" i="5"/>
  <c r="H24" i="5"/>
  <c r="I24" i="5"/>
  <c r="J24" i="5"/>
  <c r="H354" i="5"/>
  <c r="I354" i="5"/>
  <c r="H358" i="5"/>
  <c r="I358" i="5"/>
  <c r="H359" i="5"/>
  <c r="I359" i="5"/>
  <c r="H360" i="5"/>
  <c r="I360" i="5"/>
  <c r="H368" i="5"/>
  <c r="I368" i="5"/>
  <c r="J368" i="5"/>
  <c r="H13" i="5"/>
  <c r="I13" i="5"/>
  <c r="H22" i="5"/>
  <c r="I22" i="5"/>
  <c r="H361" i="5"/>
  <c r="I361" i="5"/>
  <c r="H355" i="5"/>
  <c r="I355" i="5"/>
  <c r="J355" i="5"/>
  <c r="H356" i="5"/>
  <c r="I356" i="5"/>
  <c r="H174" i="5"/>
  <c r="I174" i="5"/>
  <c r="H12" i="5"/>
  <c r="I12" i="5"/>
  <c r="H170" i="5"/>
  <c r="I170" i="5"/>
  <c r="J170" i="5"/>
  <c r="H369" i="5"/>
  <c r="I369" i="5"/>
  <c r="H18" i="5"/>
  <c r="I18" i="5"/>
  <c r="J18" i="5"/>
  <c r="H19" i="5"/>
  <c r="I19" i="5"/>
  <c r="J19" i="5"/>
  <c r="H362" i="5"/>
  <c r="I362" i="5"/>
  <c r="J362" i="5"/>
  <c r="H10" i="5"/>
  <c r="I10" i="5"/>
  <c r="H365" i="5"/>
  <c r="I365" i="5"/>
  <c r="H366" i="5"/>
  <c r="I366" i="5"/>
  <c r="J366" i="5"/>
  <c r="H11" i="5"/>
  <c r="I11" i="5"/>
  <c r="J11" i="5"/>
  <c r="H14" i="5"/>
  <c r="I14" i="5"/>
  <c r="H363" i="5"/>
  <c r="I363" i="5"/>
  <c r="H15" i="5"/>
  <c r="I15" i="5"/>
  <c r="H16" i="5"/>
  <c r="I16" i="5"/>
  <c r="J16" i="5"/>
  <c r="H370" i="5"/>
  <c r="I370" i="5"/>
  <c r="H20" i="5"/>
  <c r="I20" i="5"/>
  <c r="H121" i="5"/>
  <c r="I121" i="5"/>
  <c r="H371" i="5"/>
  <c r="I371" i="5"/>
  <c r="J371" i="5"/>
  <c r="H188" i="5"/>
  <c r="I188" i="5"/>
  <c r="H377" i="5"/>
  <c r="I377" i="5"/>
  <c r="H372" i="5"/>
  <c r="I372" i="5"/>
  <c r="J372" i="5"/>
  <c r="H31" i="5"/>
  <c r="I31" i="5"/>
  <c r="J31" i="5"/>
  <c r="H37" i="5"/>
  <c r="I37" i="5"/>
  <c r="H33" i="5"/>
  <c r="I33" i="5"/>
  <c r="H125" i="5"/>
  <c r="I125" i="5"/>
  <c r="H382" i="5"/>
  <c r="I382" i="5"/>
  <c r="J382" i="5"/>
  <c r="H32" i="5"/>
  <c r="I32" i="5"/>
  <c r="H375" i="5"/>
  <c r="I375" i="5"/>
  <c r="H34" i="5"/>
  <c r="I34" i="5"/>
  <c r="H126" i="5"/>
  <c r="I126" i="5"/>
  <c r="J126" i="5"/>
  <c r="H122" i="5"/>
  <c r="I122" i="5"/>
  <c r="H383" i="5"/>
  <c r="I383" i="5"/>
  <c r="H387" i="5"/>
  <c r="I387" i="5"/>
  <c r="H386" i="5"/>
  <c r="I386" i="5"/>
  <c r="J386" i="5"/>
  <c r="H381" i="5"/>
  <c r="I381" i="5"/>
  <c r="H193" i="5"/>
  <c r="I193" i="5"/>
  <c r="H123" i="5"/>
  <c r="I123" i="5"/>
  <c r="H39" i="5"/>
  <c r="I39" i="5"/>
  <c r="J39" i="5"/>
  <c r="H186" i="5"/>
  <c r="I186" i="5"/>
  <c r="H189" i="5"/>
  <c r="I189" i="5"/>
  <c r="H197" i="5"/>
  <c r="I197" i="5"/>
  <c r="H129" i="5"/>
  <c r="I129" i="5"/>
  <c r="J129" i="5"/>
  <c r="H38" i="5"/>
  <c r="I38" i="5"/>
  <c r="H27" i="5"/>
  <c r="I27" i="5"/>
  <c r="H380" i="5"/>
  <c r="I380" i="5"/>
  <c r="J380" i="5"/>
  <c r="H28" i="5"/>
  <c r="I28" i="5"/>
  <c r="J28" i="5"/>
  <c r="H376" i="5"/>
  <c r="I376" i="5"/>
  <c r="H192" i="5"/>
  <c r="I192" i="5"/>
  <c r="H124" i="5"/>
  <c r="I124" i="5"/>
  <c r="H187" i="5"/>
  <c r="I187" i="5"/>
  <c r="J187" i="5"/>
  <c r="H196" i="5"/>
  <c r="I196" i="5"/>
  <c r="H379" i="5"/>
  <c r="I379" i="5"/>
  <c r="H373" i="5"/>
  <c r="I373" i="5"/>
  <c r="H374" i="5"/>
  <c r="I374" i="5"/>
  <c r="J374" i="5"/>
  <c r="H195" i="5"/>
  <c r="I195" i="5"/>
  <c r="H25" i="5"/>
  <c r="I25" i="5"/>
  <c r="H194" i="5"/>
  <c r="I194" i="5"/>
  <c r="H385" i="5"/>
  <c r="I385" i="5"/>
  <c r="J385" i="5"/>
  <c r="H127" i="5"/>
  <c r="I127" i="5"/>
  <c r="H128" i="5"/>
  <c r="I128" i="5"/>
  <c r="H36" i="5"/>
  <c r="I36" i="5"/>
  <c r="H184" i="5"/>
  <c r="I184" i="5"/>
  <c r="H35" i="5"/>
  <c r="I35" i="5"/>
  <c r="H26" i="5"/>
  <c r="I26" i="5"/>
  <c r="H190" i="5"/>
  <c r="I190" i="5"/>
  <c r="J190" i="5"/>
  <c r="H378" i="5"/>
  <c r="I378" i="5"/>
  <c r="J378" i="5"/>
  <c r="H384" i="5"/>
  <c r="I384" i="5"/>
  <c r="H191" i="5"/>
  <c r="I191" i="5"/>
  <c r="H29" i="5"/>
  <c r="I29" i="5"/>
  <c r="H185" i="5"/>
  <c r="I185" i="5"/>
  <c r="H30" i="5"/>
  <c r="I30" i="5"/>
  <c r="J131" i="5"/>
  <c r="J293" i="5"/>
  <c r="J7" i="5"/>
  <c r="J65" i="5"/>
  <c r="J42" i="5"/>
  <c r="J315" i="5"/>
  <c r="J75" i="5"/>
  <c r="J268" i="5"/>
  <c r="J163" i="5"/>
  <c r="J80" i="5"/>
  <c r="J332" i="5"/>
  <c r="J145" i="5"/>
  <c r="J100" i="5"/>
  <c r="J263" i="5"/>
  <c r="J264" i="5"/>
  <c r="J247" i="5"/>
  <c r="J148" i="5"/>
  <c r="J272" i="5"/>
  <c r="J261" i="5"/>
  <c r="J283" i="5"/>
  <c r="J200" i="5"/>
  <c r="G8" i="2"/>
  <c r="G12" i="2"/>
  <c r="G7" i="2"/>
  <c r="G9" i="2"/>
  <c r="G5" i="2"/>
  <c r="G11" i="2"/>
  <c r="G4" i="2"/>
  <c r="G10" i="2"/>
  <c r="G3" i="2"/>
  <c r="G6" i="2"/>
  <c r="I131" i="5"/>
  <c r="H131" i="5"/>
  <c r="C130" i="5"/>
  <c r="C270" i="5"/>
  <c r="C246" i="5"/>
  <c r="C261" i="5"/>
  <c r="C259" i="5"/>
  <c r="C262" i="5"/>
  <c r="C271" i="5"/>
  <c r="C272" i="5"/>
  <c r="C274" i="5"/>
  <c r="C202" i="5"/>
  <c r="C133" i="5"/>
  <c r="C136" i="5"/>
  <c r="C198" i="5"/>
  <c r="C245" i="5"/>
  <c r="C254" i="5"/>
  <c r="C268" i="5"/>
  <c r="C267" i="5"/>
  <c r="C248" i="5"/>
  <c r="C269" i="5"/>
  <c r="C264" i="5"/>
  <c r="C260" i="5"/>
  <c r="C265" i="5"/>
  <c r="C249" i="5"/>
  <c r="C247" i="5"/>
  <c r="C201" i="5"/>
  <c r="C199" i="5"/>
  <c r="C134" i="5"/>
  <c r="C263" i="5"/>
  <c r="C3" i="5"/>
  <c r="C4" i="5"/>
  <c r="C5" i="5"/>
  <c r="C7" i="5"/>
  <c r="C8" i="5"/>
  <c r="C9" i="5"/>
  <c r="C251" i="5"/>
  <c r="C252" i="5"/>
  <c r="C253" i="5"/>
  <c r="C257" i="5"/>
  <c r="C266" i="5"/>
  <c r="C200" i="5"/>
  <c r="C135" i="5"/>
  <c r="C140" i="5"/>
  <c r="C141" i="5"/>
  <c r="C142" i="5"/>
  <c r="C143" i="5"/>
  <c r="C132" i="5"/>
  <c r="C137" i="5"/>
  <c r="C138" i="5"/>
  <c r="C139" i="5"/>
  <c r="C144" i="5"/>
  <c r="C6" i="5"/>
  <c r="C250" i="5"/>
  <c r="C255" i="5"/>
  <c r="C256" i="5"/>
  <c r="C258" i="5"/>
  <c r="C273" i="5"/>
  <c r="C288" i="5"/>
  <c r="C149" i="5"/>
  <c r="C150" i="5"/>
  <c r="C40" i="5"/>
  <c r="C41" i="5"/>
  <c r="C275" i="5"/>
  <c r="C278" i="5"/>
  <c r="C42" i="5"/>
  <c r="C276" i="5"/>
  <c r="C205" i="5"/>
  <c r="C208" i="5"/>
  <c r="C293" i="5"/>
  <c r="C50" i="5"/>
  <c r="C53" i="5"/>
  <c r="C54" i="5"/>
  <c r="C51" i="5"/>
  <c r="C52" i="5"/>
  <c r="C43" i="5"/>
  <c r="C44" i="5"/>
  <c r="C45" i="5"/>
  <c r="C55" i="5"/>
  <c r="C218" i="5"/>
  <c r="C46" i="5"/>
  <c r="C47" i="5"/>
  <c r="C56" i="5"/>
  <c r="C57" i="5"/>
  <c r="C58" i="5"/>
  <c r="C68" i="5"/>
  <c r="C48" i="5"/>
  <c r="C49" i="5"/>
  <c r="C294" i="5"/>
  <c r="C211" i="5"/>
  <c r="C280" i="5"/>
  <c r="C62" i="5"/>
  <c r="C63" i="5"/>
  <c r="C65" i="5"/>
  <c r="C59" i="5"/>
  <c r="C60" i="5"/>
  <c r="C61" i="5"/>
  <c r="C206" i="5"/>
  <c r="C207" i="5"/>
  <c r="C209" i="5"/>
  <c r="C277" i="5"/>
  <c r="C145" i="5"/>
  <c r="C212" i="5"/>
  <c r="C296" i="5"/>
  <c r="C279" i="5"/>
  <c r="C203" i="5"/>
  <c r="C281" i="5"/>
  <c r="C282" i="5"/>
  <c r="C204" i="5"/>
  <c r="C283" i="5"/>
  <c r="C146" i="5"/>
  <c r="C147" i="5"/>
  <c r="C222" i="5"/>
  <c r="C148" i="5"/>
  <c r="C225" i="5"/>
  <c r="C69" i="5"/>
  <c r="C70" i="5"/>
  <c r="C66" i="5"/>
  <c r="C227" i="5"/>
  <c r="C284" i="5"/>
  <c r="C297" i="5"/>
  <c r="C151" i="5"/>
  <c r="C67" i="5"/>
  <c r="C64" i="5"/>
  <c r="C285" i="5"/>
  <c r="C286" i="5"/>
  <c r="C287" i="5"/>
  <c r="C289" i="5"/>
  <c r="C290" i="5"/>
  <c r="C291" i="5"/>
  <c r="C292" i="5"/>
  <c r="C295" i="5"/>
  <c r="C298" i="5"/>
  <c r="C299" i="5"/>
  <c r="C300" i="5"/>
  <c r="C301" i="5"/>
  <c r="C302" i="5"/>
  <c r="C303" i="5"/>
  <c r="C304" i="5"/>
  <c r="C305" i="5"/>
  <c r="C210" i="5"/>
  <c r="C213" i="5"/>
  <c r="C214" i="5"/>
  <c r="C215" i="5"/>
  <c r="C216" i="5"/>
  <c r="C217" i="5"/>
  <c r="C219" i="5"/>
  <c r="C220" i="5"/>
  <c r="C221" i="5"/>
  <c r="C223" i="5"/>
  <c r="C224" i="5"/>
  <c r="C226" i="5"/>
  <c r="C234" i="5"/>
  <c r="C163" i="5"/>
  <c r="C235" i="5"/>
  <c r="C310" i="5"/>
  <c r="C320" i="5"/>
  <c r="C79" i="5"/>
  <c r="C155" i="5"/>
  <c r="C164" i="5"/>
  <c r="C165" i="5"/>
  <c r="C332" i="5"/>
  <c r="C74" i="5"/>
  <c r="C236" i="5"/>
  <c r="C160" i="5"/>
  <c r="C75" i="5"/>
  <c r="C72" i="5"/>
  <c r="C76" i="5"/>
  <c r="C82" i="5"/>
  <c r="C84" i="5"/>
  <c r="C85" i="5"/>
  <c r="C86" i="5"/>
  <c r="C88" i="5"/>
  <c r="C80" i="5"/>
  <c r="C89" i="5"/>
  <c r="C83" i="5"/>
  <c r="C81" i="5"/>
  <c r="C158" i="5"/>
  <c r="C159" i="5"/>
  <c r="C306" i="5"/>
  <c r="C153" i="5"/>
  <c r="C230" i="5"/>
  <c r="C152" i="5"/>
  <c r="C167" i="5"/>
  <c r="C71" i="5"/>
  <c r="C87" i="5"/>
  <c r="C156" i="5"/>
  <c r="C77" i="5"/>
  <c r="C73" i="5"/>
  <c r="C228" i="5"/>
  <c r="C229" i="5"/>
  <c r="C157" i="5"/>
  <c r="C154" i="5"/>
  <c r="C161" i="5"/>
  <c r="C328" i="5"/>
  <c r="C329" i="5"/>
  <c r="C311" i="5"/>
  <c r="C166" i="5"/>
  <c r="C312" i="5"/>
  <c r="C313" i="5"/>
  <c r="C314" i="5"/>
  <c r="C315" i="5"/>
  <c r="C316" i="5"/>
  <c r="C318" i="5"/>
  <c r="C321" i="5"/>
  <c r="C322" i="5"/>
  <c r="C324" i="5"/>
  <c r="C325" i="5"/>
  <c r="C330" i="5"/>
  <c r="C335" i="5"/>
  <c r="C241" i="5"/>
  <c r="C231" i="5"/>
  <c r="C232" i="5"/>
  <c r="C233" i="5"/>
  <c r="C237" i="5"/>
  <c r="C238" i="5"/>
  <c r="C239" i="5"/>
  <c r="C240" i="5"/>
  <c r="C333" i="5"/>
  <c r="C307" i="5"/>
  <c r="C308" i="5"/>
  <c r="C244" i="5"/>
  <c r="C91" i="5"/>
  <c r="C92" i="5"/>
  <c r="C93" i="5"/>
  <c r="C90" i="5"/>
  <c r="C78" i="5"/>
  <c r="C323" i="5"/>
  <c r="C162" i="5"/>
  <c r="C309" i="5"/>
  <c r="C317" i="5"/>
  <c r="C334" i="5"/>
  <c r="C168" i="5"/>
  <c r="C319" i="5"/>
  <c r="C326" i="5"/>
  <c r="C327" i="5"/>
  <c r="C331" i="5"/>
  <c r="C242" i="5"/>
  <c r="C243" i="5"/>
  <c r="C169" i="5"/>
  <c r="C97" i="5"/>
  <c r="C101" i="5"/>
  <c r="C343" i="5"/>
  <c r="C94" i="5"/>
  <c r="C95" i="5"/>
  <c r="C98" i="5"/>
  <c r="C96" i="5"/>
  <c r="C99" i="5"/>
  <c r="C102" i="5"/>
  <c r="C100" i="5"/>
  <c r="C105" i="5"/>
  <c r="C106" i="5"/>
  <c r="C109" i="5"/>
  <c r="C108" i="5"/>
  <c r="C110" i="5"/>
  <c r="C111" i="5"/>
  <c r="C104" i="5"/>
  <c r="C103" i="5"/>
  <c r="C336" i="5"/>
  <c r="C348" i="5"/>
  <c r="C349" i="5"/>
  <c r="C350" i="5"/>
  <c r="C351" i="5"/>
  <c r="C352" i="5"/>
  <c r="C338" i="5"/>
  <c r="C339" i="5"/>
  <c r="C340" i="5"/>
  <c r="C344" i="5"/>
  <c r="C345" i="5"/>
  <c r="C337" i="5"/>
  <c r="C341" i="5"/>
  <c r="C342" i="5"/>
  <c r="C353" i="5"/>
  <c r="C347" i="5"/>
  <c r="C346" i="5"/>
  <c r="C107" i="5"/>
  <c r="C173" i="5"/>
  <c r="C112" i="5"/>
  <c r="C113" i="5"/>
  <c r="C114" i="5"/>
  <c r="C116" i="5"/>
  <c r="C117" i="5"/>
  <c r="C118" i="5"/>
  <c r="C119" i="5"/>
  <c r="C120" i="5"/>
  <c r="C180" i="5"/>
  <c r="C183" i="5"/>
  <c r="C178" i="5"/>
  <c r="C175" i="5"/>
  <c r="C176" i="5"/>
  <c r="C177" i="5"/>
  <c r="C171" i="5"/>
  <c r="C172" i="5"/>
  <c r="C357" i="5"/>
  <c r="C17" i="5"/>
  <c r="C115" i="5"/>
  <c r="C179" i="5"/>
  <c r="C181" i="5"/>
  <c r="C182" i="5"/>
  <c r="C367" i="5"/>
  <c r="C364" i="5"/>
  <c r="C21" i="5"/>
  <c r="C23" i="5"/>
  <c r="C24" i="5"/>
  <c r="C354" i="5"/>
  <c r="C358" i="5"/>
  <c r="C359" i="5"/>
  <c r="C360" i="5"/>
  <c r="C368" i="5"/>
  <c r="C13" i="5"/>
  <c r="C22" i="5"/>
  <c r="C361" i="5"/>
  <c r="C355" i="5"/>
  <c r="C356" i="5"/>
  <c r="C174" i="5"/>
  <c r="C12" i="5"/>
  <c r="C170" i="5"/>
  <c r="C369" i="5"/>
  <c r="C18" i="5"/>
  <c r="C19" i="5"/>
  <c r="C362" i="5"/>
  <c r="C10" i="5"/>
  <c r="C365" i="5"/>
  <c r="C366" i="5"/>
  <c r="C11" i="5"/>
  <c r="C14" i="5"/>
  <c r="C363" i="5"/>
  <c r="C15" i="5"/>
  <c r="C16" i="5"/>
  <c r="C370" i="5"/>
  <c r="C20" i="5"/>
  <c r="C121" i="5"/>
  <c r="C371" i="5"/>
  <c r="C188" i="5"/>
  <c r="C377" i="5"/>
  <c r="C372" i="5"/>
  <c r="C31" i="5"/>
  <c r="C37" i="5"/>
  <c r="C33" i="5"/>
  <c r="C125" i="5"/>
  <c r="C382" i="5"/>
  <c r="C32" i="5"/>
  <c r="C375" i="5"/>
  <c r="C34" i="5"/>
  <c r="C126" i="5"/>
  <c r="C122" i="5"/>
  <c r="C383" i="5"/>
  <c r="C387" i="5"/>
  <c r="C386" i="5"/>
  <c r="C381" i="5"/>
  <c r="C193" i="5"/>
  <c r="C123" i="5"/>
  <c r="C39" i="5"/>
  <c r="C186" i="5"/>
  <c r="C189" i="5"/>
  <c r="C197" i="5"/>
  <c r="C129" i="5"/>
  <c r="C38" i="5"/>
  <c r="C27" i="5"/>
  <c r="C380" i="5"/>
  <c r="C28" i="5"/>
  <c r="C376" i="5"/>
  <c r="C192" i="5"/>
  <c r="C124" i="5"/>
  <c r="C187" i="5"/>
  <c r="C196" i="5"/>
  <c r="C379" i="5"/>
  <c r="C373" i="5"/>
  <c r="C374" i="5"/>
  <c r="C195" i="5"/>
  <c r="C25" i="5"/>
  <c r="C194" i="5"/>
  <c r="C385" i="5"/>
  <c r="C127" i="5"/>
  <c r="C128" i="5"/>
  <c r="C36" i="5"/>
  <c r="C184" i="5"/>
  <c r="C35" i="5"/>
  <c r="C26" i="5"/>
  <c r="C190" i="5"/>
  <c r="C378" i="5"/>
  <c r="C384" i="5"/>
  <c r="C191" i="5"/>
  <c r="C29" i="5"/>
  <c r="C185" i="5"/>
  <c r="C30" i="5"/>
  <c r="C131" i="5"/>
  <c r="D428" i="11"/>
  <c r="D276" i="11"/>
  <c r="D223" i="11"/>
  <c r="D147" i="11"/>
  <c r="D48" i="11"/>
  <c r="J185" i="5"/>
  <c r="J184" i="5"/>
  <c r="J354" i="5"/>
  <c r="J93" i="5"/>
  <c r="J234" i="5"/>
  <c r="J134" i="5"/>
  <c r="J25" i="11"/>
  <c r="J10" i="11"/>
  <c r="J118" i="11"/>
  <c r="J86" i="11"/>
  <c r="J69" i="11"/>
  <c r="J70" i="11"/>
  <c r="J97" i="11"/>
  <c r="J101" i="11"/>
  <c r="J145" i="11"/>
  <c r="J138" i="11"/>
  <c r="J181" i="11"/>
  <c r="J154" i="11"/>
  <c r="J212" i="11"/>
  <c r="J185" i="11"/>
  <c r="J175" i="11"/>
  <c r="J190" i="11"/>
  <c r="J193" i="11"/>
  <c r="J165" i="11"/>
  <c r="J203" i="11"/>
  <c r="J235" i="11"/>
  <c r="J341" i="11"/>
  <c r="J385" i="11"/>
  <c r="J324" i="11"/>
  <c r="J390" i="11"/>
  <c r="J307" i="11"/>
  <c r="J320" i="11"/>
  <c r="J424" i="11"/>
  <c r="J29" i="5"/>
  <c r="J194" i="5"/>
  <c r="J124" i="5"/>
  <c r="J123" i="5"/>
  <c r="J34" i="5"/>
  <c r="J15" i="5"/>
  <c r="J361" i="5"/>
  <c r="J115" i="5"/>
  <c r="J344" i="5"/>
  <c r="J323" i="5"/>
  <c r="J307" i="5"/>
  <c r="J157" i="5"/>
  <c r="J167" i="5"/>
  <c r="J310" i="5"/>
  <c r="J305" i="5"/>
  <c r="J284" i="5"/>
  <c r="J282" i="5"/>
  <c r="J296" i="5"/>
  <c r="J49" i="5"/>
  <c r="J144" i="5"/>
  <c r="J140" i="5"/>
  <c r="J248" i="5"/>
  <c r="J262" i="5"/>
  <c r="J172" i="5"/>
  <c r="J173" i="5"/>
  <c r="J109" i="5"/>
  <c r="J97" i="5"/>
  <c r="J311" i="5"/>
  <c r="J33" i="11"/>
  <c r="J116" i="11"/>
  <c r="J83" i="11"/>
  <c r="J66" i="11"/>
  <c r="J98" i="11"/>
  <c r="J100" i="11"/>
  <c r="J130" i="11"/>
  <c r="J105" i="11"/>
  <c r="J75" i="11"/>
  <c r="J157" i="11"/>
  <c r="J159" i="11"/>
  <c r="J191" i="11"/>
  <c r="J194" i="11"/>
  <c r="J198" i="11"/>
  <c r="J200" i="11"/>
  <c r="J221" i="11"/>
  <c r="J224" i="11"/>
  <c r="J391" i="11"/>
  <c r="J301" i="11"/>
  <c r="J399" i="11"/>
  <c r="J364" i="11"/>
  <c r="J371" i="11"/>
  <c r="J321" i="11"/>
  <c r="J36" i="5"/>
  <c r="J373" i="5"/>
  <c r="J197" i="5"/>
  <c r="J387" i="5"/>
  <c r="J125" i="5"/>
  <c r="J121" i="5"/>
  <c r="J12" i="5"/>
  <c r="J360" i="5"/>
  <c r="J367" i="5"/>
  <c r="J171" i="5"/>
  <c r="J348" i="5"/>
  <c r="J94" i="5"/>
  <c r="J169" i="5"/>
  <c r="J318" i="5"/>
  <c r="J329" i="5"/>
  <c r="J306" i="5"/>
  <c r="J76" i="5"/>
  <c r="J164" i="5"/>
  <c r="J289" i="5"/>
  <c r="J147" i="5"/>
  <c r="J43" i="5"/>
  <c r="J53" i="5"/>
  <c r="J149" i="5"/>
  <c r="J256" i="5"/>
  <c r="J9" i="5"/>
  <c r="J202" i="5"/>
  <c r="J191" i="5"/>
  <c r="J26" i="5"/>
  <c r="J128" i="5"/>
  <c r="J25" i="5"/>
  <c r="J379" i="5"/>
  <c r="J192" i="5"/>
  <c r="J27" i="5"/>
  <c r="J189" i="5"/>
  <c r="J193" i="5"/>
  <c r="J383" i="5"/>
  <c r="J375" i="5"/>
  <c r="J33" i="5"/>
  <c r="J377" i="5"/>
  <c r="J20" i="5"/>
  <c r="J363" i="5"/>
  <c r="J365" i="5"/>
  <c r="J174" i="5"/>
  <c r="J22" i="5"/>
  <c r="J359" i="5"/>
  <c r="J23" i="5"/>
  <c r="J17" i="5"/>
  <c r="J177" i="5"/>
  <c r="J183" i="5"/>
  <c r="J113" i="5"/>
  <c r="J340" i="5"/>
  <c r="J336" i="5"/>
  <c r="J105" i="5"/>
  <c r="J96" i="5"/>
  <c r="J343" i="5"/>
  <c r="J326" i="5"/>
  <c r="J317" i="5"/>
  <c r="J78" i="5"/>
  <c r="J91" i="5"/>
  <c r="J237" i="5"/>
  <c r="J241" i="5"/>
  <c r="J316" i="5"/>
  <c r="J328" i="5"/>
  <c r="J156" i="5"/>
  <c r="J159" i="5"/>
  <c r="J85" i="5"/>
  <c r="J74" i="5"/>
  <c r="J155" i="5"/>
  <c r="J235" i="5"/>
  <c r="J224" i="5"/>
  <c r="J304" i="5"/>
  <c r="J300" i="5"/>
  <c r="J292" i="5"/>
  <c r="J287" i="5"/>
  <c r="J67" i="5"/>
  <c r="J227" i="5"/>
  <c r="J146" i="5"/>
  <c r="J281" i="5"/>
  <c r="J212" i="5"/>
  <c r="J280" i="5"/>
  <c r="J48" i="5"/>
  <c r="J56" i="5"/>
  <c r="J55" i="5"/>
  <c r="J52" i="5"/>
  <c r="J50" i="5"/>
  <c r="J276" i="5"/>
  <c r="J41" i="5"/>
  <c r="J288" i="5"/>
  <c r="J255" i="5"/>
  <c r="J135" i="5"/>
  <c r="J201" i="5"/>
  <c r="J260" i="5"/>
  <c r="J259" i="5"/>
  <c r="J130" i="5"/>
  <c r="J30" i="5"/>
  <c r="J384" i="5"/>
  <c r="J35" i="5"/>
  <c r="J127" i="5"/>
  <c r="J195" i="5"/>
  <c r="J196" i="5"/>
  <c r="J376" i="5"/>
  <c r="J38" i="5"/>
  <c r="J186" i="5"/>
  <c r="J381" i="5"/>
  <c r="J122" i="5"/>
  <c r="J32" i="5"/>
  <c r="J37" i="5"/>
  <c r="J188" i="5"/>
  <c r="J370" i="5"/>
  <c r="J14" i="5"/>
  <c r="J10" i="5"/>
  <c r="J369" i="5"/>
  <c r="J356" i="5"/>
  <c r="J13" i="5"/>
  <c r="J358" i="5"/>
  <c r="J21" i="5"/>
  <c r="J181" i="5"/>
  <c r="J357" i="5"/>
  <c r="J176" i="5"/>
  <c r="J180" i="5"/>
  <c r="J117" i="5"/>
  <c r="J112" i="5"/>
  <c r="J347" i="5"/>
  <c r="J337" i="5"/>
  <c r="J339" i="5"/>
  <c r="J350" i="5"/>
  <c r="J103" i="5"/>
  <c r="J108" i="5"/>
  <c r="J98" i="5"/>
  <c r="J101" i="5"/>
  <c r="J242" i="5"/>
  <c r="J319" i="5"/>
  <c r="J309" i="5"/>
  <c r="J90" i="5"/>
  <c r="J244" i="5"/>
  <c r="J240" i="5"/>
  <c r="J233" i="5"/>
  <c r="J335" i="5"/>
  <c r="J322" i="5"/>
  <c r="J166" i="5"/>
  <c r="J161" i="5"/>
  <c r="J228" i="5"/>
  <c r="J87" i="5"/>
  <c r="J230" i="5"/>
  <c r="J158" i="5"/>
  <c r="J84" i="5"/>
  <c r="J79" i="5"/>
  <c r="J223" i="5"/>
  <c r="J217" i="5"/>
  <c r="J213" i="5"/>
  <c r="J303" i="5"/>
  <c r="J299" i="5"/>
  <c r="J291" i="5"/>
  <c r="J286" i="5"/>
  <c r="J151" i="5"/>
  <c r="J66" i="5"/>
  <c r="J203" i="5"/>
  <c r="J206" i="5"/>
  <c r="J211" i="5"/>
  <c r="J68" i="5"/>
  <c r="J47" i="5"/>
  <c r="J45" i="5"/>
  <c r="J51" i="5"/>
  <c r="J40" i="5"/>
  <c r="J273" i="5"/>
  <c r="J250" i="5"/>
  <c r="J138" i="5"/>
  <c r="J142" i="5"/>
  <c r="J252" i="5"/>
  <c r="J136" i="5"/>
  <c r="D429" i="11"/>
</calcChain>
</file>

<file path=xl/sharedStrings.xml><?xml version="1.0" encoding="utf-8"?>
<sst xmlns="http://schemas.openxmlformats.org/spreadsheetml/2006/main" count="450" uniqueCount="208">
  <si>
    <t>CONSIGNES</t>
  </si>
  <si>
    <t>Chauffeur</t>
  </si>
  <si>
    <t>Nom</t>
  </si>
  <si>
    <t>Prénom</t>
  </si>
  <si>
    <t>Adresse</t>
  </si>
  <si>
    <t>CodePostal</t>
  </si>
  <si>
    <t>DUPOND</t>
  </si>
  <si>
    <t>Norbert</t>
  </si>
  <si>
    <t>22-24  Rue GOSSELIN</t>
  </si>
  <si>
    <t>DURAND</t>
  </si>
  <si>
    <t>Raphael</t>
  </si>
  <si>
    <t>25/129 Rue de Fives</t>
  </si>
  <si>
    <t>TARZAN</t>
  </si>
  <si>
    <t>Lambert</t>
  </si>
  <si>
    <t>34/1 Avenue de Mitterand</t>
  </si>
  <si>
    <t>DUPONT</t>
  </si>
  <si>
    <t>Antoine</t>
  </si>
  <si>
    <t>5  Rue Lavoisier</t>
  </si>
  <si>
    <t>ROBERT</t>
  </si>
  <si>
    <t>Nicole</t>
  </si>
  <si>
    <t>2 rue de la pet</t>
  </si>
  <si>
    <t>DJANGO</t>
  </si>
  <si>
    <t>Gaspard</t>
  </si>
  <si>
    <t>36 rue du Gl Leclerc</t>
  </si>
  <si>
    <t>TALOUI</t>
  </si>
  <si>
    <t>Moustapha</t>
  </si>
  <si>
    <t>45 rue du 11 Novembre</t>
  </si>
  <si>
    <t>DASILVA</t>
  </si>
  <si>
    <t>Mannuel</t>
  </si>
  <si>
    <t>SIERRA</t>
  </si>
  <si>
    <t>15  Rue Lavoisier</t>
  </si>
  <si>
    <t>ANTONETI</t>
  </si>
  <si>
    <t>Fabuola</t>
  </si>
  <si>
    <t>146 rue de Lenine</t>
  </si>
  <si>
    <t>ville</t>
  </si>
  <si>
    <t>AVELIN</t>
  </si>
  <si>
    <t>BETHUNE</t>
  </si>
  <si>
    <t>CARVIN</t>
  </si>
  <si>
    <t>CHAPELLE D'ARMENTIERE</t>
  </si>
  <si>
    <t>CHATEAU THIERY</t>
  </si>
  <si>
    <t>CHERENG</t>
  </si>
  <si>
    <t>COMINES</t>
  </si>
  <si>
    <t>CROIX</t>
  </si>
  <si>
    <t>DOUAI</t>
  </si>
  <si>
    <t>DUNKERQUE</t>
  </si>
  <si>
    <t>EVRY</t>
  </si>
  <si>
    <t>FACHES THUMENIL</t>
  </si>
  <si>
    <t>HALLUIN</t>
  </si>
  <si>
    <t>HAUBOURDIN CEDEX</t>
  </si>
  <si>
    <t>HEM</t>
  </si>
  <si>
    <t>HOUPLINES</t>
  </si>
  <si>
    <t>LA MADELEINE</t>
  </si>
  <si>
    <t>LAMBERSART</t>
  </si>
  <si>
    <t>LEERS</t>
  </si>
  <si>
    <t>LESQUIN</t>
  </si>
  <si>
    <t>LESQUIN CEDEX</t>
  </si>
  <si>
    <t>LEZENNE</t>
  </si>
  <si>
    <t>LILLE</t>
  </si>
  <si>
    <t>LILLE CEDEX</t>
  </si>
  <si>
    <t>LINSELLES</t>
  </si>
  <si>
    <t>LOMME</t>
  </si>
  <si>
    <t>LOON PLAGE</t>
  </si>
  <si>
    <t>LOOS EN GOHELLE</t>
  </si>
  <si>
    <t>LYS LEZ LANNOY</t>
  </si>
  <si>
    <t>MARC EN BAROEUL</t>
  </si>
  <si>
    <t>MARLES LES MINES</t>
  </si>
  <si>
    <t>MARQUETTE LEZ LILLE</t>
  </si>
  <si>
    <t>MONS EN BAROEUL</t>
  </si>
  <si>
    <t>MOUVAUX</t>
  </si>
  <si>
    <t>NANCY</t>
  </si>
  <si>
    <t>NEUVILLE EN FERRAIN</t>
  </si>
  <si>
    <t>NIEPPES</t>
  </si>
  <si>
    <t>NOISY LE SEC</t>
  </si>
  <si>
    <t>NOMAIN</t>
  </si>
  <si>
    <t>NOYELLES SOUS LENS</t>
  </si>
  <si>
    <t>ORLEANS</t>
  </si>
  <si>
    <t>ORLY AEROGARE CEDEX</t>
  </si>
  <si>
    <t>PARIS</t>
  </si>
  <si>
    <t>PERENCHIES</t>
  </si>
  <si>
    <t>PETITE FORET</t>
  </si>
  <si>
    <t>PROVIN</t>
  </si>
  <si>
    <t>RONCHIN</t>
  </si>
  <si>
    <t>RONCQ</t>
  </si>
  <si>
    <t>ROUBAIX</t>
  </si>
  <si>
    <t>SAINGHIN EN MELANTOIS</t>
  </si>
  <si>
    <t>SAINT ANDRE</t>
  </si>
  <si>
    <t>SANTES</t>
  </si>
  <si>
    <t>SAVIGNY SUR ORGE CEDEX</t>
  </si>
  <si>
    <t>SECLIN</t>
  </si>
  <si>
    <t>ST AMAND LES EAUX</t>
  </si>
  <si>
    <t>TEMPLEMARS</t>
  </si>
  <si>
    <t>TETEGHEM</t>
  </si>
  <si>
    <t>TOURCOING</t>
  </si>
  <si>
    <t>VALENCIENNES</t>
  </si>
  <si>
    <t>VILLENEUVE D'ASCQ</t>
  </si>
  <si>
    <t>VILLENEUVE D'ASCQ CEDEX</t>
  </si>
  <si>
    <t>WASQUEHAL</t>
  </si>
  <si>
    <t>WATTIGNIES</t>
  </si>
  <si>
    <t>WATTRELOS</t>
  </si>
  <si>
    <t>WAVRIN</t>
  </si>
  <si>
    <t>WERVICQ</t>
  </si>
  <si>
    <t>WILLEMS</t>
  </si>
  <si>
    <t>CodeSociete</t>
  </si>
  <si>
    <t>CodePost</t>
  </si>
  <si>
    <t>Ville</t>
  </si>
  <si>
    <t>I COMME IMAGE</t>
  </si>
  <si>
    <t>166 RUE DE L'INDUSTRIE</t>
  </si>
  <si>
    <t>AFFRETEMENT DU PEVELE</t>
  </si>
  <si>
    <t>RUE D'AVELIN</t>
  </si>
  <si>
    <t>ART SCENE</t>
  </si>
  <si>
    <t>120 BIS RUE PIERRE LEGRAND</t>
  </si>
  <si>
    <t>ATITEX</t>
  </si>
  <si>
    <t>24 BD SUCHET</t>
  </si>
  <si>
    <t>BUREAUTIQUE EUCHER</t>
  </si>
  <si>
    <t>RUE DE LA FORGE</t>
  </si>
  <si>
    <t>CHRONOPOST</t>
  </si>
  <si>
    <t>143 RUE DE DUNKERQUE</t>
  </si>
  <si>
    <t>CRAMET</t>
  </si>
  <si>
    <t>CRAYE ET FILS</t>
  </si>
  <si>
    <t>29,  RUE CUVELLE</t>
  </si>
  <si>
    <t>DIAMANT</t>
  </si>
  <si>
    <t>4/2 RUE DU PROFESSEUR LAMAZE</t>
  </si>
  <si>
    <t>DOUBLET</t>
  </si>
  <si>
    <t>RUE PAUL CLAUDEL</t>
  </si>
  <si>
    <t>FSD</t>
  </si>
  <si>
    <t>2 PALAIS DE LA BAURE</t>
  </si>
  <si>
    <t>MTR</t>
  </si>
  <si>
    <t>51 RUE TREMIERE</t>
  </si>
  <si>
    <t>ORLY FRET 806</t>
  </si>
  <si>
    <t>FG</t>
  </si>
  <si>
    <t>5, ROUTE DE PONT A MARC</t>
  </si>
  <si>
    <t>CRDP</t>
  </si>
  <si>
    <t>181 RUE D'YPRES</t>
  </si>
  <si>
    <t>ABRASIFS STA</t>
  </si>
  <si>
    <t>66 RUE DE NANCY</t>
  </si>
  <si>
    <t>EDP</t>
  </si>
  <si>
    <t>CENTRE D'AFFAIRES MERCURE DE R</t>
  </si>
  <si>
    <t>IMPRIDEL</t>
  </si>
  <si>
    <t>67 RUE DE LILLE</t>
  </si>
  <si>
    <t>KRB</t>
  </si>
  <si>
    <t>53 RUE DE LA LYS</t>
  </si>
  <si>
    <t>FRANCE SOL</t>
  </si>
  <si>
    <t>37 RUE PUEBLA</t>
  </si>
  <si>
    <t>PORTAPRINT</t>
  </si>
  <si>
    <t>RUE DES PROMENADES</t>
  </si>
  <si>
    <t>SCHERPEREEL</t>
  </si>
  <si>
    <t>230 AV JEAN JAURES</t>
  </si>
  <si>
    <t>JBL</t>
  </si>
  <si>
    <t>RUE DU CALVAIRE</t>
  </si>
  <si>
    <t>NORD AFFAIRS</t>
  </si>
  <si>
    <t>13, RUE DU CHAMP</t>
  </si>
  <si>
    <t>GRAVELEAU</t>
  </si>
  <si>
    <t>RUE DU CHAMP DES OISEAUX</t>
  </si>
  <si>
    <t>WEST HOUSE</t>
  </si>
  <si>
    <t>RUE MARCEL VERSAILLIE</t>
  </si>
  <si>
    <t>FLECHE CAVAILLONNAISE</t>
  </si>
  <si>
    <t>81, BLD P. MENDES FRANCE</t>
  </si>
  <si>
    <t>Client</t>
  </si>
  <si>
    <t>Nom client</t>
  </si>
  <si>
    <t>Prix</t>
  </si>
  <si>
    <t>Destination</t>
  </si>
  <si>
    <t>Date</t>
  </si>
  <si>
    <t>Nom chauffeur</t>
  </si>
  <si>
    <t>Nom destinataire</t>
  </si>
  <si>
    <t>Ville destination</t>
  </si>
  <si>
    <r>
      <t>Feuilles Villes et Sociétés</t>
    </r>
    <r>
      <rPr>
        <b/>
        <sz val="10"/>
        <rFont val="Arial"/>
      </rPr>
      <t xml:space="preserve"> : Figer les volets </t>
    </r>
    <r>
      <rPr>
        <sz val="10"/>
        <rFont val="Arial"/>
        <family val="2"/>
      </rPr>
      <t>(entêtes tableaux)</t>
    </r>
  </si>
  <si>
    <r>
      <rPr>
        <b/>
        <sz val="10"/>
        <rFont val="Arial"/>
      </rPr>
      <t>Trier</t>
    </r>
    <r>
      <rPr>
        <sz val="10"/>
        <rFont val="Arial"/>
        <family val="2"/>
      </rPr>
      <t xml:space="preserve"> les chauffeurs par nom et prénom</t>
    </r>
  </si>
  <si>
    <r>
      <t xml:space="preserve">Tableaux croisés dynamiques à construire </t>
    </r>
    <r>
      <rPr>
        <sz val="10"/>
        <rFont val="Arial"/>
        <family val="2"/>
      </rPr>
      <t>(créer une nouvelle feuille renommée à chaque fois)</t>
    </r>
    <r>
      <rPr>
        <b/>
        <sz val="10"/>
        <rFont val="Arial"/>
      </rPr>
      <t xml:space="preserve"> : </t>
    </r>
  </si>
  <si>
    <t>1) Faire le bilan des recettes par mois et par client.</t>
  </si>
  <si>
    <t>2) Faire le Bilan du nombre de courses par mois et par client.</t>
  </si>
  <si>
    <t xml:space="preserve">    On souhaite également un regroupement par trimestre.</t>
  </si>
  <si>
    <t>3) Montant minimal et maximal de la transaction de chaque client, chaque mois.</t>
  </si>
  <si>
    <t xml:space="preserve">4) On demande la somme des transactions selon le chauffeur et la destination </t>
  </si>
  <si>
    <r>
      <t xml:space="preserve">Feuille Annuel : dupliquer cette feuille et afficher le  </t>
    </r>
    <r>
      <rPr>
        <b/>
        <sz val="10"/>
        <rFont val="Arial"/>
      </rPr>
      <t>sous-total</t>
    </r>
    <r>
      <rPr>
        <sz val="10"/>
        <rFont val="Arial"/>
        <family val="2"/>
      </rPr>
      <t xml:space="preserve"> par client et  chauffeur</t>
    </r>
  </si>
  <si>
    <t>5) On demande la répartition en % de la somme des transactions effectués par client et par ville en regroupant par mois</t>
  </si>
  <si>
    <t>- calculer la moyenne des prix pour la destination 14</t>
  </si>
  <si>
    <t>- calculer le montant maximum des prix pour le client 4</t>
  </si>
  <si>
    <r>
      <t xml:space="preserve">Dans une nouvelle feuille nommée </t>
    </r>
    <r>
      <rPr>
        <b/>
        <sz val="10"/>
        <rFont val="Arial"/>
      </rPr>
      <t>Stats</t>
    </r>
    <r>
      <rPr>
        <sz val="10"/>
        <rFont val="Arial"/>
        <family val="2"/>
      </rPr>
      <t xml:space="preserve"> :</t>
    </r>
  </si>
  <si>
    <r>
      <rPr>
        <b/>
        <sz val="10"/>
        <rFont val="Arial"/>
      </rPr>
      <t>Extraire</t>
    </r>
    <r>
      <rPr>
        <sz val="10"/>
        <rFont val="Arial"/>
        <family val="2"/>
      </rPr>
      <t xml:space="preserve"> de la liste Annuel les noms des clients dont la destination est 14 ou 8 (copier dans une nouvelle feuille nommée </t>
    </r>
    <r>
      <rPr>
        <b/>
        <sz val="10"/>
        <rFont val="Arial"/>
      </rPr>
      <t>Extraction)</t>
    </r>
  </si>
  <si>
    <r>
      <t xml:space="preserve">Feuilles Chauffeurs, Sociétés et Annuel : compléter les tableaux </t>
    </r>
    <r>
      <rPr>
        <b/>
        <sz val="10"/>
        <rFont val="Arial"/>
      </rPr>
      <t>(recherchev)</t>
    </r>
  </si>
  <si>
    <t>Étiquettes de lignes</t>
  </si>
  <si>
    <t>Total général</t>
  </si>
  <si>
    <t>Somme de Prix</t>
  </si>
  <si>
    <t>Étiquettes de colonnes</t>
  </si>
  <si>
    <t>janv</t>
  </si>
  <si>
    <t>févr</t>
  </si>
  <si>
    <t>mars</t>
  </si>
  <si>
    <t>avr</t>
  </si>
  <si>
    <t>mai</t>
  </si>
  <si>
    <t>juin</t>
  </si>
  <si>
    <t>Nombre de Destination</t>
  </si>
  <si>
    <t>transaction min</t>
  </si>
  <si>
    <t>transaction max</t>
  </si>
  <si>
    <t>Total AFFRETEMENT DU PEVELE</t>
  </si>
  <si>
    <t>Total ART SCENE</t>
  </si>
  <si>
    <t>Total ATITEX</t>
  </si>
  <si>
    <t>Total BUREAUTIQUE EUCHER</t>
  </si>
  <si>
    <t>Total I COMME IMAGE</t>
  </si>
  <si>
    <t>Total DASILVA</t>
  </si>
  <si>
    <t>Total DJANGO</t>
  </si>
  <si>
    <t>Total DUPOND</t>
  </si>
  <si>
    <t>Total DUPONT</t>
  </si>
  <si>
    <t>Total ROBERT</t>
  </si>
  <si>
    <t>Total SIERRA</t>
  </si>
  <si>
    <t>Total TALOUI</t>
  </si>
  <si>
    <t>Total TARZAN</t>
  </si>
  <si>
    <t>Moyenne des prix pour la destination 14</t>
  </si>
  <si>
    <t>Montant maximum des prix pour le client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</si>
</sst>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6" x14ac:knownFonts="1">
    <font>
      <sz val="10"/>
      <name val="Arial"/>
      <family val="2"/>
    </font>
    <font>
      <b/>
      <sz val="10"/>
      <name val="Arial"/>
    </font>
    <font>
      <b/>
      <sz val="10"/>
      <name val="Arial"/>
      <family val="2"/>
    </font>
    <font>
      <sz val="18"/>
      <name val="Arial"/>
      <family val="2"/>
    </font>
    <font>
      <sz val="11"/>
      <name val="Verdana"/>
      <family val="2"/>
    </font>
    <font>
      <b/>
      <sz val="11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indexed="15"/>
        <bgColor indexed="35"/>
      </patternFill>
    </fill>
    <fill>
      <patternFill patternType="solid">
        <fgColor indexed="22"/>
        <bgColor indexed="31"/>
      </patternFill>
    </fill>
    <fill>
      <patternFill patternType="solid">
        <fgColor indexed="26"/>
        <bgColor indexed="42"/>
      </patternFill>
    </fill>
    <fill>
      <patternFill patternType="solid">
        <fgColor indexed="9"/>
        <bgColor indexed="34"/>
      </patternFill>
    </fill>
  </fills>
  <borders count="23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thin">
        <color indexed="8"/>
      </left>
      <right/>
      <top style="medium">
        <color auto="1"/>
      </top>
      <bottom style="thin">
        <color indexed="8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/>
      <top style="thin">
        <color indexed="8"/>
      </top>
      <bottom style="medium">
        <color auto="1"/>
      </bottom>
      <diagonal/>
    </border>
  </borders>
  <cellStyleXfs count="2">
    <xf numFmtId="0" fontId="0" fillId="0" borderId="0"/>
    <xf numFmtId="44" fontId="1" fillId="0" borderId="0" applyFill="0" applyBorder="0" applyAlignment="0" applyProtection="0"/>
  </cellStyleXfs>
  <cellXfs count="65">
    <xf numFmtId="0" fontId="0" fillId="0" borderId="0" xfId="0"/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ont="1" applyFill="1" applyBorder="1"/>
    <xf numFmtId="0" fontId="0" fillId="3" borderId="4" xfId="0" applyFont="1" applyFill="1" applyBorder="1" applyAlignment="1">
      <alignment horizontal="left"/>
    </xf>
    <xf numFmtId="0" fontId="0" fillId="3" borderId="6" xfId="0" applyFill="1" applyBorder="1" applyAlignment="1">
      <alignment horizontal="center"/>
    </xf>
    <xf numFmtId="0" fontId="0" fillId="3" borderId="7" xfId="0" applyFont="1" applyFill="1" applyBorder="1"/>
    <xf numFmtId="0" fontId="0" fillId="3" borderId="5" xfId="0" applyFont="1" applyFill="1" applyBorder="1"/>
    <xf numFmtId="0" fontId="0" fillId="3" borderId="8" xfId="0" applyFont="1" applyFill="1" applyBorder="1"/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49" fontId="0" fillId="3" borderId="3" xfId="0" applyNumberFormat="1" applyFill="1" applyBorder="1" applyAlignment="1">
      <alignment horizontal="center"/>
    </xf>
    <xf numFmtId="0" fontId="0" fillId="4" borderId="12" xfId="0" applyNumberFormat="1" applyFont="1" applyFill="1" applyBorder="1" applyAlignment="1">
      <alignment horizontal="left"/>
    </xf>
    <xf numFmtId="49" fontId="0" fillId="3" borderId="6" xfId="0" applyNumberFormat="1" applyFill="1" applyBorder="1" applyAlignment="1">
      <alignment horizontal="center"/>
    </xf>
    <xf numFmtId="0" fontId="3" fillId="0" borderId="0" xfId="0" applyFont="1"/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14" fontId="5" fillId="2" borderId="10" xfId="0" applyNumberFormat="1" applyFont="1" applyFill="1" applyBorder="1" applyAlignment="1">
      <alignment horizontal="center"/>
    </xf>
    <xf numFmtId="49" fontId="4" fillId="3" borderId="3" xfId="0" applyNumberFormat="1" applyFont="1" applyFill="1" applyBorder="1" applyAlignment="1">
      <alignment horizontal="center"/>
    </xf>
    <xf numFmtId="0" fontId="4" fillId="4" borderId="12" xfId="0" applyNumberFormat="1" applyFont="1" applyFill="1" applyBorder="1" applyAlignment="1">
      <alignment horizontal="left"/>
    </xf>
    <xf numFmtId="0" fontId="4" fillId="3" borderId="4" xfId="0" applyFont="1" applyFill="1" applyBorder="1" applyAlignment="1">
      <alignment horizontal="center"/>
    </xf>
    <xf numFmtId="14" fontId="4" fillId="3" borderId="4" xfId="0" applyNumberFormat="1" applyFont="1" applyFill="1" applyBorder="1" applyAlignment="1">
      <alignment horizontal="center"/>
    </xf>
    <xf numFmtId="49" fontId="4" fillId="3" borderId="6" xfId="0" applyNumberFormat="1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14" fontId="4" fillId="3" borderId="7" xfId="0" applyNumberFormat="1" applyFont="1" applyFill="1" applyBorder="1" applyAlignment="1">
      <alignment horizontal="center"/>
    </xf>
    <xf numFmtId="2" fontId="2" fillId="0" borderId="0" xfId="1" applyNumberFormat="1" applyFont="1"/>
    <xf numFmtId="2" fontId="2" fillId="2" borderId="10" xfId="1" applyNumberFormat="1" applyFont="1" applyFill="1" applyBorder="1" applyAlignment="1">
      <alignment horizontal="center"/>
    </xf>
    <xf numFmtId="2" fontId="2" fillId="3" borderId="4" xfId="1" applyNumberFormat="1" applyFont="1" applyFill="1" applyBorder="1"/>
    <xf numFmtId="2" fontId="2" fillId="3" borderId="7" xfId="1" applyNumberFormat="1" applyFont="1" applyFill="1" applyBorder="1"/>
    <xf numFmtId="0" fontId="2" fillId="0" borderId="0" xfId="0" applyFont="1"/>
    <xf numFmtId="0" fontId="0" fillId="0" borderId="0" xfId="0" applyAlignment="1"/>
    <xf numFmtId="0" fontId="0" fillId="5" borderId="0" xfId="0" applyFill="1"/>
    <xf numFmtId="0" fontId="0" fillId="0" borderId="0" xfId="0" quotePrefix="1"/>
    <xf numFmtId="0" fontId="0" fillId="3" borderId="13" xfId="0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0" fillId="3" borderId="19" xfId="0" applyFont="1" applyFill="1" applyBorder="1"/>
    <xf numFmtId="0" fontId="0" fillId="3" borderId="20" xfId="0" applyFill="1" applyBorder="1" applyAlignment="1">
      <alignment horizontal="center"/>
    </xf>
    <xf numFmtId="0" fontId="0" fillId="3" borderId="21" xfId="0" applyFont="1" applyFill="1" applyBorder="1"/>
    <xf numFmtId="0" fontId="0" fillId="3" borderId="22" xfId="0" applyFill="1" applyBorder="1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14" fontId="0" fillId="0" borderId="0" xfId="0" applyNumberFormat="1" applyAlignment="1">
      <alignment horizontal="left" indent="1"/>
    </xf>
    <xf numFmtId="14" fontId="0" fillId="0" borderId="0" xfId="0" applyNumberFormat="1" applyAlignment="1">
      <alignment horizontal="left"/>
    </xf>
    <xf numFmtId="0" fontId="0" fillId="0" borderId="0" xfId="0" applyAlignment="1">
      <alignment horizontal="left" indent="1"/>
    </xf>
    <xf numFmtId="2" fontId="0" fillId="0" borderId="0" xfId="0" applyNumberFormat="1"/>
    <xf numFmtId="10" fontId="0" fillId="0" borderId="0" xfId="0" applyNumberFormat="1"/>
    <xf numFmtId="49" fontId="4" fillId="3" borderId="0" xfId="0" applyNumberFormat="1" applyFont="1" applyFill="1" applyBorder="1" applyAlignment="1">
      <alignment horizontal="center"/>
    </xf>
    <xf numFmtId="0" fontId="4" fillId="4" borderId="0" xfId="0" applyNumberFormat="1" applyFont="1" applyFill="1" applyBorder="1" applyAlignment="1">
      <alignment horizontal="left"/>
    </xf>
    <xf numFmtId="2" fontId="2" fillId="3" borderId="0" xfId="1" applyNumberFormat="1" applyFont="1" applyFill="1" applyBorder="1"/>
    <xf numFmtId="0" fontId="4" fillId="3" borderId="0" xfId="0" applyFont="1" applyFill="1" applyBorder="1" applyAlignment="1">
      <alignment horizontal="center"/>
    </xf>
    <xf numFmtId="14" fontId="4" fillId="3" borderId="0" xfId="0" applyNumberFormat="1" applyFont="1" applyFill="1" applyBorder="1" applyAlignment="1">
      <alignment horizontal="center"/>
    </xf>
    <xf numFmtId="0" fontId="5" fillId="4" borderId="12" xfId="0" applyNumberFormat="1" applyFont="1" applyFill="1" applyBorder="1" applyAlignment="1">
      <alignment horizontal="left"/>
    </xf>
    <xf numFmtId="0" fontId="5" fillId="4" borderId="0" xfId="0" applyNumberFormat="1" applyFont="1" applyFill="1" applyBorder="1" applyAlignment="1">
      <alignment horizontal="left"/>
    </xf>
    <xf numFmtId="0" fontId="0" fillId="0" borderId="0" xfId="0" applyProtection="1">
      <protection locked="0"/>
    </xf>
  </cellXfs>
  <cellStyles count="2">
    <cellStyle name="Monétaire" xfId="1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pivotCacheDefinition" Target="pivotCache/pivotCacheDefinition1.xml"/><Relationship Id="rId15" Type="http://schemas.openxmlformats.org/officeDocument/2006/relationships/pivotCacheDefinition" Target="pivotCache/pivotCacheDefinition2.xml"/><Relationship Id="rId16" Type="http://schemas.openxmlformats.org/officeDocument/2006/relationships/theme" Target="theme/theme1.xml"/><Relationship Id="rId17" Type="http://schemas.openxmlformats.org/officeDocument/2006/relationships/styles" Target="styles.xml"/><Relationship Id="rId18" Type="http://schemas.openxmlformats.org/officeDocument/2006/relationships/sharedStrings" Target="sharedStrings.xml"/><Relationship Id="rId1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Laurence Charpentier" refreshedDate="42318.418439004628" createdVersion="3" refreshedVersion="3" minRefreshableVersion="3" recordCount="385">
  <cacheSource type="worksheet">
    <worksheetSource ref="B2:J387" sheet="Annuel"/>
  </cacheSource>
  <cacheFields count="9">
    <cacheField name="Client" numFmtId="49">
      <sharedItems containsSemiMixedTypes="0" containsString="0" containsNumber="1" containsInteger="1" minValue="1" maxValue="5"/>
    </cacheField>
    <cacheField name="Nom client" numFmtId="0">
      <sharedItems count="5">
        <s v="ATITEX"/>
        <s v="I COMME IMAGE"/>
        <s v="BUREAUTIQUE EUCHER"/>
        <s v="AFFRETEMENT DU PEVELE"/>
        <s v="ART SCENE"/>
      </sharedItems>
    </cacheField>
    <cacheField name="Prix" numFmtId="2">
      <sharedItems containsSemiMixedTypes="0" containsString="0" containsNumber="1" minValue="0" maxValue="2226"/>
    </cacheField>
    <cacheField name="Destination" numFmtId="0">
      <sharedItems containsSemiMixedTypes="0" containsString="0" containsNumber="1" containsInteger="1" minValue="1" maxValue="20"/>
    </cacheField>
    <cacheField name="Chauffeur" numFmtId="0">
      <sharedItems containsSemiMixedTypes="0" containsString="0" containsNumber="1" containsInteger="1" minValue="1" maxValue="9"/>
    </cacheField>
    <cacheField name="Date" numFmtId="14">
      <sharedItems containsSemiMixedTypes="0" containsNonDate="0" containsDate="1" containsString="0" minDate="2015-01-02T00:00:00" maxDate="2015-06-30T00:00:00" count="116">
        <d v="2015-01-10T00:00:00"/>
        <d v="2015-01-09T00:00:00"/>
        <d v="2015-01-30T00:00:00"/>
        <d v="2015-01-08T00:00:00"/>
        <d v="2015-01-23T00:00:00"/>
        <d v="2015-01-22T00:00:00"/>
        <d v="2015-01-31T00:00:00"/>
        <d v="2015-01-13T00:00:00"/>
        <d v="2015-01-20T00:00:00"/>
        <d v="2015-01-02T00:00:00"/>
        <d v="2015-01-29T00:00:00"/>
        <d v="2015-01-28T00:00:00"/>
        <d v="2015-01-15T00:00:00"/>
        <d v="2015-01-24T00:00:00"/>
        <d v="2015-01-17T00:00:00"/>
        <d v="2015-01-03T00:00:00"/>
        <d v="2015-01-21T00:00:00"/>
        <d v="2015-01-16T00:00:00"/>
        <d v="2015-01-18T00:00:00"/>
        <d v="2015-01-27T00:00:00"/>
        <d v="2015-02-14T00:00:00"/>
        <d v="2015-02-27T00:00:00"/>
        <d v="2015-02-04T00:00:00"/>
        <d v="2015-02-03T00:00:00"/>
        <d v="2015-02-05T00:00:00"/>
        <d v="2015-02-17T00:00:00"/>
        <d v="2015-02-16T00:00:00"/>
        <d v="2015-02-06T00:00:00"/>
        <d v="2015-02-07T00:00:00"/>
        <d v="2015-02-09T00:00:00"/>
        <d v="2015-02-21T00:00:00"/>
        <d v="2015-02-10T00:00:00"/>
        <d v="2015-02-28T00:00:00"/>
        <d v="2015-02-18T00:00:00"/>
        <d v="2015-02-25T00:00:00"/>
        <d v="2015-02-26T00:00:00"/>
        <d v="2015-02-24T00:00:00"/>
        <d v="2015-02-19T00:00:00"/>
        <d v="2015-02-20T00:00:00"/>
        <d v="2015-02-11T00:00:00"/>
        <d v="2015-02-22T00:00:00"/>
        <d v="2015-02-12T00:00:00"/>
        <d v="2015-03-11T00:00:00"/>
        <d v="2015-03-18T00:00:00"/>
        <d v="2015-03-13T00:00:00"/>
        <d v="2015-03-19T00:00:00"/>
        <d v="2015-03-24T00:00:00"/>
        <d v="2015-03-10T00:00:00"/>
        <d v="2015-03-12T00:00:00"/>
        <d v="2015-03-27T00:00:00"/>
        <d v="2015-03-05T00:00:00"/>
        <d v="2015-03-14T00:00:00"/>
        <d v="2015-03-04T00:00:00"/>
        <d v="2015-03-21T00:00:00"/>
        <d v="2015-03-26T00:00:00"/>
        <d v="2015-03-17T00:00:00"/>
        <d v="2015-03-03T00:00:00"/>
        <d v="2015-03-20T00:00:00"/>
        <d v="2015-03-25T00:00:00"/>
        <d v="2015-03-28T00:00:00"/>
        <d v="2015-03-06T00:00:00"/>
        <d v="2015-04-09T00:00:00"/>
        <d v="2015-04-07T00:00:00"/>
        <d v="2015-04-18T00:00:00"/>
        <d v="2015-04-03T00:00:00"/>
        <d v="2015-04-04T00:00:00"/>
        <d v="2015-04-08T00:00:00"/>
        <d v="2015-04-10T00:00:00"/>
        <d v="2015-04-15T00:00:00"/>
        <d v="2015-04-24T00:00:00"/>
        <d v="2015-04-29T00:00:00"/>
        <d v="2015-04-14T00:00:00"/>
        <d v="2015-04-02T00:00:00"/>
        <d v="2015-04-30T00:00:00"/>
        <d v="2015-04-25T00:00:00"/>
        <d v="2015-04-16T00:00:00"/>
        <d v="2015-05-14T00:00:00"/>
        <d v="2015-05-02T00:00:00"/>
        <d v="2015-05-05T00:00:00"/>
        <d v="2015-05-07T00:00:00"/>
        <d v="2015-05-09T00:00:00"/>
        <d v="2015-05-20T00:00:00"/>
        <d v="2015-05-26T00:00:00"/>
        <d v="2015-05-29T00:00:00"/>
        <d v="2015-05-27T00:00:00"/>
        <d v="2015-05-16T00:00:00"/>
        <d v="2015-05-15T00:00:00"/>
        <d v="2015-05-13T00:00:00"/>
        <d v="2015-05-04T00:00:00"/>
        <d v="2015-05-23T00:00:00"/>
        <d v="2015-05-06T00:00:00"/>
        <d v="2015-05-08T00:00:00"/>
        <d v="2015-05-28T00:00:00"/>
        <d v="2015-05-30T00:00:00"/>
        <d v="2015-05-21T00:00:00"/>
        <d v="2015-05-22T00:00:00"/>
        <d v="2015-06-01T00:00:00"/>
        <d v="2015-06-12T00:00:00"/>
        <d v="2015-06-06T00:00:00"/>
        <d v="2015-06-14T00:00:00"/>
        <d v="2015-06-22T00:00:00"/>
        <d v="2015-06-15T00:00:00"/>
        <d v="2015-06-13T00:00:00"/>
        <d v="2015-06-20T00:00:00"/>
        <d v="2015-06-05T00:00:00"/>
        <d v="2015-06-04T00:00:00"/>
        <d v="2015-06-29T00:00:00"/>
        <d v="2015-06-28T00:00:00"/>
        <d v="2015-06-27T00:00:00"/>
        <d v="2015-06-25T00:00:00"/>
        <d v="2015-06-08T00:00:00"/>
        <d v="2015-06-21T00:00:00"/>
        <d v="2015-06-07T00:00:00"/>
        <d v="2015-06-26T00:00:00"/>
        <d v="2015-06-19T00:00:00"/>
        <d v="2015-06-03T00:00:00"/>
      </sharedItems>
      <fieldGroup base="5">
        <rangePr groupBy="months" startDate="2015-01-02T00:00:00" endDate="2015-06-30T00:00:00"/>
        <groupItems count="14">
          <s v="&lt;02/01/2015"/>
          <s v="janv"/>
          <s v="févr"/>
          <s v="mars"/>
          <s v="avr"/>
          <s v="mai"/>
          <s v="juin"/>
          <s v="juil"/>
          <s v="août"/>
          <s v="sept"/>
          <s v="oct"/>
          <s v="nov"/>
          <s v="déc"/>
          <s v="&gt;30/06/2015"/>
        </groupItems>
      </fieldGroup>
    </cacheField>
    <cacheField name="Nom chauffeur" numFmtId="0">
      <sharedItems/>
    </cacheField>
    <cacheField name="Nom destinataire" numFmtId="0">
      <sharedItems/>
    </cacheField>
    <cacheField name="Ville destination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Laurence Charpentier" refreshedDate="42318.423580092589" createdVersion="3" refreshedVersion="3" minRefreshableVersion="3" recordCount="385">
  <cacheSource type="worksheet">
    <worksheetSource name="annuel"/>
  </cacheSource>
  <cacheFields count="9">
    <cacheField name="Client" numFmtId="49">
      <sharedItems containsSemiMixedTypes="0" containsString="0" containsNumber="1" containsInteger="1" minValue="1" maxValue="5" count="5">
        <n v="4"/>
        <n v="1"/>
        <n v="5"/>
        <n v="2"/>
        <n v="3"/>
      </sharedItems>
    </cacheField>
    <cacheField name="Nom client" numFmtId="0">
      <sharedItems count="5">
        <s v="ATITEX"/>
        <s v="I COMME IMAGE"/>
        <s v="BUREAUTIQUE EUCHER"/>
        <s v="AFFRETEMENT DU PEVELE"/>
        <s v="ART SCENE"/>
      </sharedItems>
    </cacheField>
    <cacheField name="Prix" numFmtId="2">
      <sharedItems containsSemiMixedTypes="0" containsString="0" containsNumber="1" minValue="0" maxValue="2226"/>
    </cacheField>
    <cacheField name="Destination" numFmtId="0">
      <sharedItems containsSemiMixedTypes="0" containsString="0" containsNumber="1" containsInteger="1" minValue="1" maxValue="20" count="20">
        <n v="14"/>
        <n v="8"/>
        <n v="10"/>
        <n v="19"/>
        <n v="5"/>
        <n v="20"/>
        <n v="18"/>
        <n v="15"/>
        <n v="16"/>
        <n v="17"/>
        <n v="4"/>
        <n v="3"/>
        <n v="6"/>
        <n v="1"/>
        <n v="2"/>
        <n v="13"/>
        <n v="11"/>
        <n v="7"/>
        <n v="12"/>
        <n v="9"/>
      </sharedItems>
    </cacheField>
    <cacheField name="Chauffeur" numFmtId="0">
      <sharedItems containsSemiMixedTypes="0" containsString="0" containsNumber="1" containsInteger="1" minValue="1" maxValue="9" count="8">
        <n v="1"/>
        <n v="9"/>
        <n v="8"/>
        <n v="7"/>
        <n v="5"/>
        <n v="6"/>
        <n v="4"/>
        <n v="3"/>
      </sharedItems>
    </cacheField>
    <cacheField name="Date" numFmtId="14">
      <sharedItems containsSemiMixedTypes="0" containsNonDate="0" containsDate="1" containsString="0" minDate="2015-01-02T00:00:00" maxDate="2015-06-30T00:00:00" count="116">
        <d v="2015-01-10T00:00:00"/>
        <d v="2015-01-09T00:00:00"/>
        <d v="2015-01-30T00:00:00"/>
        <d v="2015-01-08T00:00:00"/>
        <d v="2015-01-23T00:00:00"/>
        <d v="2015-01-22T00:00:00"/>
        <d v="2015-01-31T00:00:00"/>
        <d v="2015-01-13T00:00:00"/>
        <d v="2015-01-20T00:00:00"/>
        <d v="2015-01-02T00:00:00"/>
        <d v="2015-01-29T00:00:00"/>
        <d v="2015-01-28T00:00:00"/>
        <d v="2015-01-15T00:00:00"/>
        <d v="2015-01-24T00:00:00"/>
        <d v="2015-01-17T00:00:00"/>
        <d v="2015-01-03T00:00:00"/>
        <d v="2015-01-21T00:00:00"/>
        <d v="2015-01-16T00:00:00"/>
        <d v="2015-01-18T00:00:00"/>
        <d v="2015-01-27T00:00:00"/>
        <d v="2015-02-14T00:00:00"/>
        <d v="2015-02-27T00:00:00"/>
        <d v="2015-02-04T00:00:00"/>
        <d v="2015-02-03T00:00:00"/>
        <d v="2015-02-05T00:00:00"/>
        <d v="2015-02-17T00:00:00"/>
        <d v="2015-02-16T00:00:00"/>
        <d v="2015-02-06T00:00:00"/>
        <d v="2015-02-07T00:00:00"/>
        <d v="2015-02-09T00:00:00"/>
        <d v="2015-02-21T00:00:00"/>
        <d v="2015-02-10T00:00:00"/>
        <d v="2015-02-28T00:00:00"/>
        <d v="2015-02-18T00:00:00"/>
        <d v="2015-02-25T00:00:00"/>
        <d v="2015-02-26T00:00:00"/>
        <d v="2015-02-24T00:00:00"/>
        <d v="2015-02-19T00:00:00"/>
        <d v="2015-02-20T00:00:00"/>
        <d v="2015-02-11T00:00:00"/>
        <d v="2015-02-22T00:00:00"/>
        <d v="2015-02-12T00:00:00"/>
        <d v="2015-03-11T00:00:00"/>
        <d v="2015-03-18T00:00:00"/>
        <d v="2015-03-13T00:00:00"/>
        <d v="2015-03-19T00:00:00"/>
        <d v="2015-03-24T00:00:00"/>
        <d v="2015-03-10T00:00:00"/>
        <d v="2015-03-12T00:00:00"/>
        <d v="2015-03-27T00:00:00"/>
        <d v="2015-03-05T00:00:00"/>
        <d v="2015-03-14T00:00:00"/>
        <d v="2015-03-04T00:00:00"/>
        <d v="2015-03-21T00:00:00"/>
        <d v="2015-03-26T00:00:00"/>
        <d v="2015-03-17T00:00:00"/>
        <d v="2015-03-03T00:00:00"/>
        <d v="2015-03-20T00:00:00"/>
        <d v="2015-03-25T00:00:00"/>
        <d v="2015-03-28T00:00:00"/>
        <d v="2015-03-06T00:00:00"/>
        <d v="2015-04-09T00:00:00"/>
        <d v="2015-04-07T00:00:00"/>
        <d v="2015-04-18T00:00:00"/>
        <d v="2015-04-03T00:00:00"/>
        <d v="2015-04-04T00:00:00"/>
        <d v="2015-04-08T00:00:00"/>
        <d v="2015-04-10T00:00:00"/>
        <d v="2015-04-15T00:00:00"/>
        <d v="2015-04-24T00:00:00"/>
        <d v="2015-04-29T00:00:00"/>
        <d v="2015-04-14T00:00:00"/>
        <d v="2015-04-02T00:00:00"/>
        <d v="2015-04-30T00:00:00"/>
        <d v="2015-04-25T00:00:00"/>
        <d v="2015-04-16T00:00:00"/>
        <d v="2015-05-14T00:00:00"/>
        <d v="2015-05-02T00:00:00"/>
        <d v="2015-05-05T00:00:00"/>
        <d v="2015-05-07T00:00:00"/>
        <d v="2015-05-09T00:00:00"/>
        <d v="2015-05-20T00:00:00"/>
        <d v="2015-05-26T00:00:00"/>
        <d v="2015-05-29T00:00:00"/>
        <d v="2015-05-27T00:00:00"/>
        <d v="2015-05-16T00:00:00"/>
        <d v="2015-05-15T00:00:00"/>
        <d v="2015-05-13T00:00:00"/>
        <d v="2015-05-04T00:00:00"/>
        <d v="2015-05-23T00:00:00"/>
        <d v="2015-05-06T00:00:00"/>
        <d v="2015-05-08T00:00:00"/>
        <d v="2015-05-28T00:00:00"/>
        <d v="2015-05-30T00:00:00"/>
        <d v="2015-05-21T00:00:00"/>
        <d v="2015-05-22T00:00:00"/>
        <d v="2015-06-01T00:00:00"/>
        <d v="2015-06-12T00:00:00"/>
        <d v="2015-06-06T00:00:00"/>
        <d v="2015-06-14T00:00:00"/>
        <d v="2015-06-22T00:00:00"/>
        <d v="2015-06-15T00:00:00"/>
        <d v="2015-06-13T00:00:00"/>
        <d v="2015-06-20T00:00:00"/>
        <d v="2015-06-05T00:00:00"/>
        <d v="2015-06-04T00:00:00"/>
        <d v="2015-06-29T00:00:00"/>
        <d v="2015-06-28T00:00:00"/>
        <d v="2015-06-27T00:00:00"/>
        <d v="2015-06-25T00:00:00"/>
        <d v="2015-06-08T00:00:00"/>
        <d v="2015-06-21T00:00:00"/>
        <d v="2015-06-07T00:00:00"/>
        <d v="2015-06-26T00:00:00"/>
        <d v="2015-06-19T00:00:00"/>
        <d v="2015-06-03T00:00:00"/>
      </sharedItems>
      <fieldGroup base="5">
        <rangePr groupBy="months" startDate="2015-01-02T00:00:00" endDate="2015-06-30T00:00:00"/>
        <groupItems count="14">
          <s v="&lt;02/01/2015"/>
          <s v="janv"/>
          <s v="févr"/>
          <s v="mars"/>
          <s v="avr"/>
          <s v="mai"/>
          <s v="juin"/>
          <s v="juil"/>
          <s v="août"/>
          <s v="sept"/>
          <s v="oct"/>
          <s v="nov"/>
          <s v="déc"/>
          <s v="&gt;30/06/2015"/>
        </groupItems>
      </fieldGroup>
    </cacheField>
    <cacheField name="Nom chauffeur" numFmtId="0">
      <sharedItems count="8">
        <s v="DUPOND"/>
        <s v="SIERRA"/>
        <s v="DASILVA"/>
        <s v="TALOUI"/>
        <s v="ROBERT"/>
        <s v="DJANGO"/>
        <s v="DUPONT"/>
        <s v="TARZAN"/>
      </sharedItems>
    </cacheField>
    <cacheField name="Nom destinataire" numFmtId="0">
      <sharedItems/>
    </cacheField>
    <cacheField name="Ville destination" numFmtId="0">
      <sharedItems count="15">
        <s v="CHAPELLE D'ARMENTIERE"/>
        <s v="ROUBAIX"/>
        <s v="AVELIN"/>
        <s v="DOUAI"/>
        <s v="DUNKERQUE"/>
        <s v="CROIX"/>
        <s v="CHATEAU THIERY"/>
        <s v="CHERENG"/>
        <s v="COMINES"/>
        <s v="TOURCOING"/>
        <s v="LILLE"/>
        <s v="VILLENEUVE D'ASCQ"/>
        <s v="CARVIN"/>
        <s v="MARQUETTE LEZ LILLE"/>
        <s v="BETHUNE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85">
  <r>
    <n v="4"/>
    <x v="0"/>
    <n v="65"/>
    <n v="14"/>
    <n v="1"/>
    <x v="0"/>
    <s v="DUPOND"/>
    <s v="FG"/>
    <s v="CHAPELLE D'ARMENTIERE"/>
  </r>
  <r>
    <n v="4"/>
    <x v="0"/>
    <n v="65"/>
    <n v="14"/>
    <n v="1"/>
    <x v="1"/>
    <s v="DUPOND"/>
    <s v="FG"/>
    <s v="CHAPELLE D'ARMENTIERE"/>
  </r>
  <r>
    <n v="1"/>
    <x v="1"/>
    <n v="65"/>
    <n v="8"/>
    <n v="9"/>
    <x v="2"/>
    <s v="SIERRA"/>
    <s v="CRAYE ET FILS"/>
    <s v="ROUBAIX"/>
  </r>
  <r>
    <n v="1"/>
    <x v="1"/>
    <n v="280"/>
    <n v="10"/>
    <n v="8"/>
    <x v="3"/>
    <s v="DASILVA"/>
    <s v="DOUBLET"/>
    <s v="AVELIN"/>
  </r>
  <r>
    <n v="1"/>
    <x v="1"/>
    <n v="1069"/>
    <n v="19"/>
    <n v="7"/>
    <x v="4"/>
    <s v="TALOUI"/>
    <s v="KRB"/>
    <s v="DOUAI"/>
  </r>
  <r>
    <n v="1"/>
    <x v="1"/>
    <n v="1500"/>
    <n v="19"/>
    <n v="8"/>
    <x v="5"/>
    <s v="DASILVA"/>
    <s v="KRB"/>
    <s v="DOUAI"/>
  </r>
  <r>
    <n v="1"/>
    <x v="1"/>
    <n v="100"/>
    <n v="5"/>
    <n v="5"/>
    <x v="4"/>
    <s v="ROBERT"/>
    <s v="BUREAUTIQUE EUCHER"/>
    <s v="ROUBAIX"/>
  </r>
  <r>
    <n v="1"/>
    <x v="1"/>
    <n v="65"/>
    <n v="20"/>
    <n v="6"/>
    <x v="2"/>
    <s v="DJANGO"/>
    <s v="FRANCE SOL"/>
    <s v="DUNKERQUE"/>
  </r>
  <r>
    <n v="1"/>
    <x v="1"/>
    <n v="65"/>
    <n v="18"/>
    <n v="6"/>
    <x v="2"/>
    <s v="DJANGO"/>
    <s v="IMPRIDEL"/>
    <s v="CROIX"/>
  </r>
  <r>
    <n v="1"/>
    <x v="1"/>
    <n v="65"/>
    <n v="20"/>
    <n v="7"/>
    <x v="6"/>
    <s v="TALOUI"/>
    <s v="FRANCE SOL"/>
    <s v="DUNKERQUE"/>
  </r>
  <r>
    <n v="5"/>
    <x v="2"/>
    <n v="60"/>
    <n v="14"/>
    <n v="7"/>
    <x v="7"/>
    <s v="TALOUI"/>
    <s v="FG"/>
    <s v="CHAPELLE D'ARMENTIERE"/>
  </r>
  <r>
    <n v="4"/>
    <x v="0"/>
    <n v="65"/>
    <n v="14"/>
    <n v="7"/>
    <x v="8"/>
    <s v="TALOUI"/>
    <s v="FG"/>
    <s v="CHAPELLE D'ARMENTIERE"/>
  </r>
  <r>
    <n v="4"/>
    <x v="0"/>
    <n v="65"/>
    <n v="18"/>
    <n v="7"/>
    <x v="5"/>
    <s v="TALOUI"/>
    <s v="IMPRIDEL"/>
    <s v="CROIX"/>
  </r>
  <r>
    <n v="5"/>
    <x v="2"/>
    <n v="370"/>
    <n v="8"/>
    <n v="5"/>
    <x v="9"/>
    <s v="ROBERT"/>
    <s v="CRAYE ET FILS"/>
    <s v="ROUBAIX"/>
  </r>
  <r>
    <n v="1"/>
    <x v="1"/>
    <n v="260"/>
    <n v="20"/>
    <n v="5"/>
    <x v="9"/>
    <s v="ROBERT"/>
    <s v="FRANCE SOL"/>
    <s v="DUNKERQUE"/>
  </r>
  <r>
    <n v="1"/>
    <x v="1"/>
    <n v="120"/>
    <n v="10"/>
    <n v="9"/>
    <x v="8"/>
    <s v="SIERRA"/>
    <s v="DOUBLET"/>
    <s v="AVELIN"/>
  </r>
  <r>
    <n v="1"/>
    <x v="1"/>
    <n v="65"/>
    <n v="8"/>
    <n v="9"/>
    <x v="10"/>
    <s v="SIERRA"/>
    <s v="CRAYE ET FILS"/>
    <s v="ROUBAIX"/>
  </r>
  <r>
    <n v="1"/>
    <x v="1"/>
    <n v="65"/>
    <n v="20"/>
    <n v="7"/>
    <x v="11"/>
    <s v="TALOUI"/>
    <s v="FRANCE SOL"/>
    <s v="DUNKERQUE"/>
  </r>
  <r>
    <n v="1"/>
    <x v="1"/>
    <n v="70"/>
    <n v="10"/>
    <n v="7"/>
    <x v="12"/>
    <s v="TALOUI"/>
    <s v="DOUBLET"/>
    <s v="AVELIN"/>
  </r>
  <r>
    <n v="1"/>
    <x v="1"/>
    <n v="65"/>
    <n v="8"/>
    <n v="4"/>
    <x v="10"/>
    <s v="DUPONT"/>
    <s v="CRAYE ET FILS"/>
    <s v="ROUBAIX"/>
  </r>
  <r>
    <n v="1"/>
    <x v="1"/>
    <n v="65"/>
    <n v="15"/>
    <n v="7"/>
    <x v="13"/>
    <s v="TALOUI"/>
    <s v="CRDP"/>
    <s v="CHATEAU THIERY"/>
  </r>
  <r>
    <n v="1"/>
    <x v="1"/>
    <n v="1250"/>
    <n v="14"/>
    <n v="7"/>
    <x v="5"/>
    <s v="TALOUI"/>
    <s v="FG"/>
    <s v="CHAPELLE D'ARMENTIERE"/>
  </r>
  <r>
    <n v="1"/>
    <x v="1"/>
    <n v="65"/>
    <n v="20"/>
    <n v="7"/>
    <x v="13"/>
    <s v="TALOUI"/>
    <s v="FRANCE SOL"/>
    <s v="DUNKERQUE"/>
  </r>
  <r>
    <n v="1"/>
    <x v="1"/>
    <n v="1138"/>
    <n v="19"/>
    <n v="7"/>
    <x v="14"/>
    <s v="TALOUI"/>
    <s v="KRB"/>
    <s v="DOUAI"/>
  </r>
  <r>
    <n v="1"/>
    <x v="1"/>
    <n v="200"/>
    <n v="16"/>
    <n v="9"/>
    <x v="0"/>
    <s v="SIERRA"/>
    <s v="ABRASIFS STA"/>
    <s v="CHERENG"/>
  </r>
  <r>
    <n v="5"/>
    <x v="2"/>
    <n v="65"/>
    <n v="14"/>
    <n v="9"/>
    <x v="3"/>
    <s v="SIERRA"/>
    <s v="FG"/>
    <s v="CHAPELLE D'ARMENTIERE"/>
  </r>
  <r>
    <n v="5"/>
    <x v="2"/>
    <n v="280"/>
    <n v="16"/>
    <n v="9"/>
    <x v="15"/>
    <s v="SIERRA"/>
    <s v="ABRASIFS STA"/>
    <s v="CHERENG"/>
  </r>
  <r>
    <n v="4"/>
    <x v="0"/>
    <n v="65"/>
    <n v="17"/>
    <n v="9"/>
    <x v="16"/>
    <s v="SIERRA"/>
    <s v="EDP"/>
    <s v="COMINES"/>
  </r>
  <r>
    <n v="1"/>
    <x v="1"/>
    <n v="65"/>
    <n v="14"/>
    <n v="9"/>
    <x v="4"/>
    <s v="SIERRA"/>
    <s v="FG"/>
    <s v="CHAPELLE D'ARMENTIERE"/>
  </r>
  <r>
    <n v="2"/>
    <x v="3"/>
    <n v="120"/>
    <n v="4"/>
    <n v="6"/>
    <x v="17"/>
    <s v="DJANGO"/>
    <s v="ATITEX"/>
    <s v="TOURCOING"/>
  </r>
  <r>
    <n v="2"/>
    <x v="3"/>
    <n v="66"/>
    <n v="3"/>
    <n v="6"/>
    <x v="17"/>
    <s v="DJANGO"/>
    <s v="ART SCENE"/>
    <s v="LILLE"/>
  </r>
  <r>
    <n v="2"/>
    <x v="3"/>
    <n v="66"/>
    <n v="6"/>
    <n v="7"/>
    <x v="17"/>
    <s v="TALOUI"/>
    <s v="CHRONOPOST"/>
    <s v="VILLENEUVE D'ASCQ"/>
  </r>
  <r>
    <n v="2"/>
    <x v="3"/>
    <n v="230"/>
    <n v="3"/>
    <n v="5"/>
    <x v="14"/>
    <s v="ROBERT"/>
    <s v="ART SCENE"/>
    <s v="LILLE"/>
  </r>
  <r>
    <n v="2"/>
    <x v="3"/>
    <n v="66"/>
    <n v="16"/>
    <n v="9"/>
    <x v="14"/>
    <s v="SIERRA"/>
    <s v="ABRASIFS STA"/>
    <s v="CHERENG"/>
  </r>
  <r>
    <n v="2"/>
    <x v="3"/>
    <n v="66"/>
    <n v="18"/>
    <n v="7"/>
    <x v="14"/>
    <s v="TALOUI"/>
    <s v="IMPRIDEL"/>
    <s v="CROIX"/>
  </r>
  <r>
    <n v="1"/>
    <x v="1"/>
    <n v="440"/>
    <n v="14"/>
    <n v="5"/>
    <x v="18"/>
    <s v="ROBERT"/>
    <s v="FG"/>
    <s v="CHAPELLE D'ARMENTIERE"/>
  </r>
  <r>
    <n v="1"/>
    <x v="1"/>
    <n v="440"/>
    <n v="14"/>
    <n v="5"/>
    <x v="18"/>
    <s v="ROBERT"/>
    <s v="FG"/>
    <s v="CHAPELLE D'ARMENTIERE"/>
  </r>
  <r>
    <n v="1"/>
    <x v="1"/>
    <n v="2226"/>
    <n v="1"/>
    <n v="5"/>
    <x v="18"/>
    <s v="ROBERT"/>
    <s v="I COMME IMAGE"/>
    <s v="ROUBAIX"/>
  </r>
  <r>
    <n v="1"/>
    <x v="1"/>
    <n v="500"/>
    <n v="8"/>
    <n v="5"/>
    <x v="16"/>
    <s v="ROBERT"/>
    <s v="CRAYE ET FILS"/>
    <s v="ROUBAIX"/>
  </r>
  <r>
    <n v="1"/>
    <x v="1"/>
    <n v="170"/>
    <n v="14"/>
    <n v="5"/>
    <x v="19"/>
    <s v="ROBERT"/>
    <s v="FG"/>
    <s v="CHAPELLE D'ARMENTIERE"/>
  </r>
  <r>
    <n v="5"/>
    <x v="2"/>
    <n v="1650"/>
    <n v="1"/>
    <n v="5"/>
    <x v="15"/>
    <s v="ROBERT"/>
    <s v="I COMME IMAGE"/>
    <s v="ROUBAIX"/>
  </r>
  <r>
    <n v="4"/>
    <x v="0"/>
    <n v="120"/>
    <n v="6"/>
    <n v="9"/>
    <x v="16"/>
    <s v="SIERRA"/>
    <s v="CHRONOPOST"/>
    <s v="VILLENEUVE D'ASCQ"/>
  </r>
  <r>
    <n v="4"/>
    <x v="0"/>
    <n v="65"/>
    <n v="14"/>
    <n v="4"/>
    <x v="10"/>
    <s v="DUPONT"/>
    <s v="FG"/>
    <s v="CHAPELLE D'ARMENTIERE"/>
  </r>
  <r>
    <n v="4"/>
    <x v="0"/>
    <n v="120"/>
    <n v="18"/>
    <n v="9"/>
    <x v="6"/>
    <s v="SIERRA"/>
    <s v="IMPRIDEL"/>
    <s v="CROIX"/>
  </r>
  <r>
    <n v="4"/>
    <x v="0"/>
    <n v="65"/>
    <n v="8"/>
    <n v="4"/>
    <x v="6"/>
    <s v="DUPONT"/>
    <s v="CRAYE ET FILS"/>
    <s v="ROUBAIX"/>
  </r>
  <r>
    <n v="4"/>
    <x v="0"/>
    <n v="60"/>
    <n v="20"/>
    <n v="4"/>
    <x v="6"/>
    <s v="DUPONT"/>
    <s v="FRANCE SOL"/>
    <s v="DUNKERQUE"/>
  </r>
  <r>
    <n v="4"/>
    <x v="0"/>
    <n v="65"/>
    <n v="16"/>
    <n v="7"/>
    <x v="17"/>
    <s v="TALOUI"/>
    <s v="ABRASIFS STA"/>
    <s v="CHERENG"/>
  </r>
  <r>
    <n v="4"/>
    <x v="0"/>
    <n v="60"/>
    <n v="18"/>
    <n v="7"/>
    <x v="5"/>
    <s v="TALOUI"/>
    <s v="IMPRIDEL"/>
    <s v="CROIX"/>
  </r>
  <r>
    <n v="4"/>
    <x v="0"/>
    <n v="55"/>
    <n v="16"/>
    <n v="7"/>
    <x v="5"/>
    <s v="TALOUI"/>
    <s v="ABRASIFS STA"/>
    <s v="CHERENG"/>
  </r>
  <r>
    <n v="4"/>
    <x v="0"/>
    <n v="55"/>
    <n v="16"/>
    <n v="7"/>
    <x v="5"/>
    <s v="TALOUI"/>
    <s v="ABRASIFS STA"/>
    <s v="CHERENG"/>
  </r>
  <r>
    <n v="4"/>
    <x v="0"/>
    <n v="55"/>
    <n v="14"/>
    <n v="6"/>
    <x v="6"/>
    <s v="DJANGO"/>
    <s v="FG"/>
    <s v="CHAPELLE D'ARMENTIERE"/>
  </r>
  <r>
    <n v="2"/>
    <x v="3"/>
    <n v="170"/>
    <n v="2"/>
    <n v="6"/>
    <x v="17"/>
    <s v="DJANGO"/>
    <s v="AFFRETEMENT DU PEVELE"/>
    <s v="AVELIN"/>
  </r>
  <r>
    <n v="1"/>
    <x v="1"/>
    <n v="70"/>
    <n v="14"/>
    <n v="6"/>
    <x v="14"/>
    <s v="DJANGO"/>
    <s v="FG"/>
    <s v="CHAPELLE D'ARMENTIERE"/>
  </r>
  <r>
    <n v="1"/>
    <x v="1"/>
    <n v="65"/>
    <n v="14"/>
    <n v="6"/>
    <x v="8"/>
    <s v="DJANGO"/>
    <s v="FG"/>
    <s v="CHAPELLE D'ARMENTIERE"/>
  </r>
  <r>
    <n v="1"/>
    <x v="1"/>
    <n v="120"/>
    <n v="14"/>
    <n v="6"/>
    <x v="8"/>
    <s v="DJANGO"/>
    <s v="FG"/>
    <s v="CHAPELLE D'ARMENTIERE"/>
  </r>
  <r>
    <n v="1"/>
    <x v="1"/>
    <n v="65"/>
    <n v="14"/>
    <n v="6"/>
    <x v="16"/>
    <s v="DJANGO"/>
    <s v="FG"/>
    <s v="CHAPELLE D'ARMENTIERE"/>
  </r>
  <r>
    <n v="1"/>
    <x v="1"/>
    <n v="1226"/>
    <n v="19"/>
    <n v="6"/>
    <x v="2"/>
    <s v="DJANGO"/>
    <s v="KRB"/>
    <s v="DOUAI"/>
  </r>
  <r>
    <n v="1"/>
    <x v="1"/>
    <n v="120"/>
    <n v="14"/>
    <n v="1"/>
    <x v="20"/>
    <s v="DUPOND"/>
    <s v="FG"/>
    <s v="CHAPELLE D'ARMENTIERE"/>
  </r>
  <r>
    <n v="4"/>
    <x v="0"/>
    <n v="65"/>
    <n v="13"/>
    <n v="7"/>
    <x v="21"/>
    <s v="TALOUI"/>
    <s v="BUREAUTIQUE EUCHER"/>
    <s v="CARVIN"/>
  </r>
  <r>
    <n v="4"/>
    <x v="0"/>
    <n v="65"/>
    <n v="14"/>
    <n v="7"/>
    <x v="21"/>
    <s v="TALOUI"/>
    <s v="FG"/>
    <s v="CHAPELLE D'ARMENTIERE"/>
  </r>
  <r>
    <n v="3"/>
    <x v="4"/>
    <n v="60"/>
    <n v="15"/>
    <n v="9"/>
    <x v="22"/>
    <s v="SIERRA"/>
    <s v="CRDP"/>
    <s v="CHATEAU THIERY"/>
  </r>
  <r>
    <n v="3"/>
    <x v="4"/>
    <n v="60"/>
    <n v="19"/>
    <n v="7"/>
    <x v="22"/>
    <s v="TALOUI"/>
    <s v="KRB"/>
    <s v="DOUAI"/>
  </r>
  <r>
    <n v="1"/>
    <x v="1"/>
    <n v="65"/>
    <n v="19"/>
    <n v="6"/>
    <x v="23"/>
    <s v="DJANGO"/>
    <s v="KRB"/>
    <s v="DOUAI"/>
  </r>
  <r>
    <n v="1"/>
    <x v="1"/>
    <n v="600"/>
    <n v="10"/>
    <n v="3"/>
    <x v="24"/>
    <s v="TARZAN"/>
    <s v="DOUBLET"/>
    <s v="AVELIN"/>
  </r>
  <r>
    <n v="3"/>
    <x v="4"/>
    <n v="60"/>
    <n v="5"/>
    <n v="7"/>
    <x v="24"/>
    <s v="TALOUI"/>
    <s v="BUREAUTIQUE EUCHER"/>
    <s v="ROUBAIX"/>
  </r>
  <r>
    <n v="1"/>
    <x v="1"/>
    <n v="0"/>
    <n v="11"/>
    <n v="7"/>
    <x v="22"/>
    <s v="TALOUI"/>
    <s v="FSD"/>
    <s v="AVELIN"/>
  </r>
  <r>
    <n v="5"/>
    <x v="2"/>
    <n v="200"/>
    <n v="15"/>
    <n v="7"/>
    <x v="20"/>
    <s v="TALOUI"/>
    <s v="CRDP"/>
    <s v="CHATEAU THIERY"/>
  </r>
  <r>
    <n v="5"/>
    <x v="2"/>
    <n v="70"/>
    <n v="8"/>
    <n v="7"/>
    <x v="25"/>
    <s v="TALOUI"/>
    <s v="CRAYE ET FILS"/>
    <s v="ROUBAIX"/>
  </r>
  <r>
    <n v="1"/>
    <x v="1"/>
    <n v="65"/>
    <n v="2"/>
    <n v="7"/>
    <x v="26"/>
    <s v="TALOUI"/>
    <s v="AFFRETEMENT DU PEVELE"/>
    <s v="AVELIN"/>
  </r>
  <r>
    <n v="3"/>
    <x v="4"/>
    <n v="60"/>
    <n v="13"/>
    <n v="9"/>
    <x v="27"/>
    <s v="SIERRA"/>
    <s v="BUREAUTIQUE EUCHER"/>
    <s v="CARVIN"/>
  </r>
  <r>
    <n v="3"/>
    <x v="4"/>
    <n v="50"/>
    <n v="6"/>
    <n v="9"/>
    <x v="28"/>
    <s v="SIERRA"/>
    <s v="CHRONOPOST"/>
    <s v="VILLENEUVE D'ASCQ"/>
  </r>
  <r>
    <n v="3"/>
    <x v="4"/>
    <n v="50"/>
    <n v="19"/>
    <n v="9"/>
    <x v="28"/>
    <s v="SIERRA"/>
    <s v="KRB"/>
    <s v="DOUAI"/>
  </r>
  <r>
    <n v="3"/>
    <x v="4"/>
    <n v="60"/>
    <n v="8"/>
    <n v="3"/>
    <x v="27"/>
    <s v="TARZAN"/>
    <s v="CRAYE ET FILS"/>
    <s v="ROUBAIX"/>
  </r>
  <r>
    <n v="3"/>
    <x v="4"/>
    <n v="60"/>
    <n v="19"/>
    <n v="9"/>
    <x v="27"/>
    <s v="SIERRA"/>
    <s v="KRB"/>
    <s v="DOUAI"/>
  </r>
  <r>
    <n v="3"/>
    <x v="4"/>
    <n v="60"/>
    <n v="5"/>
    <n v="9"/>
    <x v="24"/>
    <s v="SIERRA"/>
    <s v="BUREAUTIQUE EUCHER"/>
    <s v="ROUBAIX"/>
  </r>
  <r>
    <n v="3"/>
    <x v="4"/>
    <n v="60"/>
    <n v="15"/>
    <n v="9"/>
    <x v="24"/>
    <s v="SIERRA"/>
    <s v="CRDP"/>
    <s v="CHATEAU THIERY"/>
  </r>
  <r>
    <n v="3"/>
    <x v="4"/>
    <n v="60"/>
    <n v="8"/>
    <n v="9"/>
    <x v="24"/>
    <s v="SIERRA"/>
    <s v="CRAYE ET FILS"/>
    <s v="ROUBAIX"/>
  </r>
  <r>
    <n v="3"/>
    <x v="4"/>
    <n v="100"/>
    <n v="7"/>
    <n v="7"/>
    <x v="29"/>
    <s v="TALOUI"/>
    <s v="CRAMET"/>
    <s v="MARQUETTE LEZ LILLE"/>
  </r>
  <r>
    <n v="5"/>
    <x v="2"/>
    <n v="200"/>
    <n v="16"/>
    <n v="7"/>
    <x v="30"/>
    <s v="TALOUI"/>
    <s v="ABRASIFS STA"/>
    <s v="CHERENG"/>
  </r>
  <r>
    <n v="3"/>
    <x v="4"/>
    <n v="60"/>
    <n v="15"/>
    <n v="7"/>
    <x v="24"/>
    <s v="TALOUI"/>
    <s v="CRDP"/>
    <s v="CHATEAU THIERY"/>
  </r>
  <r>
    <n v="3"/>
    <x v="4"/>
    <n v="60"/>
    <n v="15"/>
    <n v="4"/>
    <x v="24"/>
    <s v="DUPONT"/>
    <s v="CRDP"/>
    <s v="CHATEAU THIERY"/>
  </r>
  <r>
    <n v="3"/>
    <x v="4"/>
    <n v="60"/>
    <n v="14"/>
    <n v="7"/>
    <x v="31"/>
    <s v="TALOUI"/>
    <s v="FG"/>
    <s v="CHAPELLE D'ARMENTIERE"/>
  </r>
  <r>
    <n v="3"/>
    <x v="4"/>
    <n v="60"/>
    <n v="8"/>
    <n v="4"/>
    <x v="31"/>
    <s v="DUPONT"/>
    <s v="CRAYE ET FILS"/>
    <s v="ROUBAIX"/>
  </r>
  <r>
    <n v="3"/>
    <x v="4"/>
    <n v="60"/>
    <n v="15"/>
    <n v="4"/>
    <x v="31"/>
    <s v="DUPONT"/>
    <s v="CRDP"/>
    <s v="CHATEAU THIERY"/>
  </r>
  <r>
    <n v="3"/>
    <x v="4"/>
    <n v="100"/>
    <n v="2"/>
    <n v="7"/>
    <x v="32"/>
    <s v="TALOUI"/>
    <s v="AFFRETEMENT DU PEVELE"/>
    <s v="AVELIN"/>
  </r>
  <r>
    <n v="3"/>
    <x v="4"/>
    <n v="60"/>
    <n v="5"/>
    <n v="7"/>
    <x v="24"/>
    <s v="TALOUI"/>
    <s v="BUREAUTIQUE EUCHER"/>
    <s v="ROUBAIX"/>
  </r>
  <r>
    <n v="3"/>
    <x v="4"/>
    <n v="60"/>
    <n v="5"/>
    <n v="4"/>
    <x v="24"/>
    <s v="DUPONT"/>
    <s v="BUREAUTIQUE EUCHER"/>
    <s v="ROUBAIX"/>
  </r>
  <r>
    <n v="1"/>
    <x v="1"/>
    <n v="65"/>
    <n v="14"/>
    <n v="4"/>
    <x v="25"/>
    <s v="DUPONT"/>
    <s v="FG"/>
    <s v="CHAPELLE D'ARMENTIERE"/>
  </r>
  <r>
    <n v="5"/>
    <x v="2"/>
    <n v="200"/>
    <n v="8"/>
    <n v="7"/>
    <x v="33"/>
    <s v="TALOUI"/>
    <s v="CRAYE ET FILS"/>
    <s v="ROUBAIX"/>
  </r>
  <r>
    <n v="1"/>
    <x v="1"/>
    <n v="800"/>
    <n v="10"/>
    <n v="7"/>
    <x v="27"/>
    <s v="TALOUI"/>
    <s v="DOUBLET"/>
    <s v="AVELIN"/>
  </r>
  <r>
    <n v="3"/>
    <x v="4"/>
    <n v="66"/>
    <n v="20"/>
    <n v="7"/>
    <x v="34"/>
    <s v="TALOUI"/>
    <s v="FRANCE SOL"/>
    <s v="DUNKERQUE"/>
  </r>
  <r>
    <n v="3"/>
    <x v="4"/>
    <n v="120"/>
    <n v="8"/>
    <n v="5"/>
    <x v="34"/>
    <s v="ROBERT"/>
    <s v="CRAYE ET FILS"/>
    <s v="ROUBAIX"/>
  </r>
  <r>
    <n v="3"/>
    <x v="4"/>
    <n v="66"/>
    <n v="4"/>
    <n v="6"/>
    <x v="35"/>
    <s v="DJANGO"/>
    <s v="ATITEX"/>
    <s v="TOURCOING"/>
  </r>
  <r>
    <n v="3"/>
    <x v="4"/>
    <n v="170"/>
    <n v="4"/>
    <n v="3"/>
    <x v="36"/>
    <s v="TARZAN"/>
    <s v="ATITEX"/>
    <s v="TOURCOING"/>
  </r>
  <r>
    <n v="3"/>
    <x v="4"/>
    <n v="66"/>
    <n v="3"/>
    <n v="6"/>
    <x v="36"/>
    <s v="DJANGO"/>
    <s v="ART SCENE"/>
    <s v="LILLE"/>
  </r>
  <r>
    <n v="3"/>
    <x v="4"/>
    <n v="170"/>
    <n v="2"/>
    <n v="8"/>
    <x v="36"/>
    <s v="DASILVA"/>
    <s v="AFFRETEMENT DU PEVELE"/>
    <s v="AVELIN"/>
  </r>
  <r>
    <n v="5"/>
    <x v="2"/>
    <n v="70"/>
    <n v="8"/>
    <n v="7"/>
    <x v="26"/>
    <s v="TALOUI"/>
    <s v="CRAYE ET FILS"/>
    <s v="ROUBAIX"/>
  </r>
  <r>
    <n v="5"/>
    <x v="2"/>
    <n v="200"/>
    <n v="8"/>
    <n v="7"/>
    <x v="26"/>
    <s v="TALOUI"/>
    <s v="CRAYE ET FILS"/>
    <s v="ROUBAIX"/>
  </r>
  <r>
    <n v="5"/>
    <x v="2"/>
    <n v="70"/>
    <n v="8"/>
    <n v="7"/>
    <x v="25"/>
    <s v="TALOUI"/>
    <s v="CRAYE ET FILS"/>
    <s v="ROUBAIX"/>
  </r>
  <r>
    <n v="1"/>
    <x v="1"/>
    <n v="120"/>
    <n v="14"/>
    <n v="6"/>
    <x v="22"/>
    <s v="DJANGO"/>
    <s v="FG"/>
    <s v="CHAPELLE D'ARMENTIERE"/>
  </r>
  <r>
    <n v="4"/>
    <x v="0"/>
    <n v="65"/>
    <n v="12"/>
    <n v="9"/>
    <x v="23"/>
    <s v="SIERRA"/>
    <s v="MTR"/>
    <s v="BETHUNE"/>
  </r>
  <r>
    <n v="5"/>
    <x v="2"/>
    <n v="280"/>
    <n v="15"/>
    <n v="6"/>
    <x v="37"/>
    <s v="DJANGO"/>
    <s v="CRDP"/>
    <s v="CHATEAU THIERY"/>
  </r>
  <r>
    <n v="1"/>
    <x v="1"/>
    <n v="120"/>
    <n v="14"/>
    <n v="6"/>
    <x v="38"/>
    <s v="DJANGO"/>
    <s v="FG"/>
    <s v="CHAPELLE D'ARMENTIERE"/>
  </r>
  <r>
    <n v="1"/>
    <x v="1"/>
    <n v="65"/>
    <n v="14"/>
    <n v="6"/>
    <x v="24"/>
    <s v="DJANGO"/>
    <s v="FG"/>
    <s v="CHAPELLE D'ARMENTIERE"/>
  </r>
  <r>
    <n v="5"/>
    <x v="2"/>
    <n v="250"/>
    <n v="16"/>
    <n v="6"/>
    <x v="28"/>
    <s v="DJANGO"/>
    <s v="ABRASIFS STA"/>
    <s v="CHERENG"/>
  </r>
  <r>
    <n v="1"/>
    <x v="1"/>
    <n v="65"/>
    <n v="14"/>
    <n v="6"/>
    <x v="27"/>
    <s v="DJANGO"/>
    <s v="FG"/>
    <s v="CHAPELLE D'ARMENTIERE"/>
  </r>
  <r>
    <n v="1"/>
    <x v="1"/>
    <n v="65"/>
    <n v="14"/>
    <n v="6"/>
    <x v="27"/>
    <s v="DJANGO"/>
    <s v="FG"/>
    <s v="CHAPELLE D'ARMENTIERE"/>
  </r>
  <r>
    <n v="5"/>
    <x v="2"/>
    <n v="280"/>
    <n v="16"/>
    <n v="6"/>
    <x v="39"/>
    <s v="DJANGO"/>
    <s v="ABRASIFS STA"/>
    <s v="CHERENG"/>
  </r>
  <r>
    <n v="1"/>
    <x v="1"/>
    <n v="120"/>
    <n v="20"/>
    <n v="6"/>
    <x v="28"/>
    <s v="DJANGO"/>
    <s v="FRANCE SOL"/>
    <s v="DUNKERQUE"/>
  </r>
  <r>
    <n v="4"/>
    <x v="0"/>
    <n v="65"/>
    <n v="11"/>
    <n v="6"/>
    <x v="20"/>
    <s v="DJANGO"/>
    <s v="FSD"/>
    <s v="AVELIN"/>
  </r>
  <r>
    <n v="4"/>
    <x v="0"/>
    <n v="65"/>
    <n v="14"/>
    <n v="6"/>
    <x v="40"/>
    <s v="DJANGO"/>
    <s v="FG"/>
    <s v="CHAPELLE D'ARMENTIERE"/>
  </r>
  <r>
    <n v="5"/>
    <x v="2"/>
    <n v="280"/>
    <n v="16"/>
    <n v="6"/>
    <x v="34"/>
    <s v="DJANGO"/>
    <s v="ABRASIFS STA"/>
    <s v="CHERENG"/>
  </r>
  <r>
    <n v="4"/>
    <x v="0"/>
    <n v="65"/>
    <n v="17"/>
    <n v="6"/>
    <x v="35"/>
    <s v="DJANGO"/>
    <s v="EDP"/>
    <s v="COMINES"/>
  </r>
  <r>
    <n v="5"/>
    <x v="2"/>
    <n v="400"/>
    <n v="12"/>
    <n v="6"/>
    <x v="21"/>
    <s v="DJANGO"/>
    <s v="MTR"/>
    <s v="BETHUNE"/>
  </r>
  <r>
    <n v="3"/>
    <x v="4"/>
    <n v="66"/>
    <n v="15"/>
    <n v="7"/>
    <x v="32"/>
    <s v="TALOUI"/>
    <s v="CRDP"/>
    <s v="CHATEAU THIERY"/>
  </r>
  <r>
    <n v="3"/>
    <x v="4"/>
    <n v="66"/>
    <n v="4"/>
    <n v="9"/>
    <x v="32"/>
    <s v="SIERRA"/>
    <s v="ATITEX"/>
    <s v="TOURCOING"/>
  </r>
  <r>
    <n v="3"/>
    <x v="4"/>
    <n v="66"/>
    <n v="3"/>
    <n v="6"/>
    <x v="35"/>
    <s v="DJANGO"/>
    <s v="ART SCENE"/>
    <s v="LILLE"/>
  </r>
  <r>
    <n v="5"/>
    <x v="2"/>
    <n v="280"/>
    <n v="15"/>
    <n v="6"/>
    <x v="32"/>
    <s v="DJANGO"/>
    <s v="CRDP"/>
    <s v="CHATEAU THIERY"/>
  </r>
  <r>
    <n v="1"/>
    <x v="1"/>
    <n v="185"/>
    <n v="14"/>
    <n v="9"/>
    <x v="28"/>
    <s v="SIERRA"/>
    <s v="FG"/>
    <s v="CHAPELLE D'ARMENTIERE"/>
  </r>
  <r>
    <n v="1"/>
    <x v="1"/>
    <n v="65"/>
    <n v="14"/>
    <n v="9"/>
    <x v="38"/>
    <s v="SIERRA"/>
    <s v="FG"/>
    <s v="CHAPELLE D'ARMENTIERE"/>
  </r>
  <r>
    <n v="4"/>
    <x v="0"/>
    <n v="65"/>
    <n v="17"/>
    <n v="9"/>
    <x v="32"/>
    <s v="SIERRA"/>
    <s v="EDP"/>
    <s v="COMINES"/>
  </r>
  <r>
    <n v="3"/>
    <x v="4"/>
    <n v="66"/>
    <n v="3"/>
    <n v="9"/>
    <x v="35"/>
    <s v="SIERRA"/>
    <s v="ART SCENE"/>
    <s v="LILLE"/>
  </r>
  <r>
    <n v="3"/>
    <x v="4"/>
    <n v="66"/>
    <n v="16"/>
    <n v="9"/>
    <x v="34"/>
    <s v="SIERRA"/>
    <s v="ABRASIFS STA"/>
    <s v="CHERENG"/>
  </r>
  <r>
    <n v="1"/>
    <x v="1"/>
    <n v="2000"/>
    <n v="15"/>
    <n v="5"/>
    <x v="31"/>
    <s v="ROBERT"/>
    <s v="CRDP"/>
    <s v="CHATEAU THIERY"/>
  </r>
  <r>
    <n v="1"/>
    <x v="1"/>
    <n v="65"/>
    <n v="16"/>
    <n v="7"/>
    <x v="31"/>
    <s v="TALOUI"/>
    <s v="ABRASIFS STA"/>
    <s v="CHERENG"/>
  </r>
  <r>
    <n v="1"/>
    <x v="1"/>
    <n v="65"/>
    <n v="17"/>
    <n v="7"/>
    <x v="41"/>
    <s v="TALOUI"/>
    <s v="EDP"/>
    <s v="COMINES"/>
  </r>
  <r>
    <n v="1"/>
    <x v="1"/>
    <n v="200"/>
    <n v="18"/>
    <n v="3"/>
    <x v="20"/>
    <s v="TARZAN"/>
    <s v="IMPRIDEL"/>
    <s v="CROIX"/>
  </r>
  <r>
    <n v="1"/>
    <x v="1"/>
    <n v="1200"/>
    <n v="15"/>
    <n v="3"/>
    <x v="20"/>
    <s v="TARZAN"/>
    <s v="CRDP"/>
    <s v="CHATEAU THIERY"/>
  </r>
  <r>
    <n v="1"/>
    <x v="1"/>
    <n v="65"/>
    <n v="17"/>
    <n v="4"/>
    <x v="20"/>
    <s v="DUPONT"/>
    <s v="EDP"/>
    <s v="COMINES"/>
  </r>
  <r>
    <n v="1"/>
    <x v="1"/>
    <n v="65"/>
    <n v="10"/>
    <n v="4"/>
    <x v="20"/>
    <s v="DUPONT"/>
    <s v="DOUBLET"/>
    <s v="AVELIN"/>
  </r>
  <r>
    <n v="1"/>
    <x v="1"/>
    <n v="65"/>
    <n v="20"/>
    <n v="7"/>
    <x v="33"/>
    <s v="TALOUI"/>
    <s v="FRANCE SOL"/>
    <s v="DUNKERQUE"/>
  </r>
  <r>
    <n v="1"/>
    <x v="1"/>
    <n v="65"/>
    <n v="1"/>
    <n v="6"/>
    <x v="38"/>
    <s v="DJANGO"/>
    <s v="I COMME IMAGE"/>
    <s v="ROUBAIX"/>
  </r>
  <r>
    <n v="1"/>
    <x v="1"/>
    <n v="65"/>
    <n v="15"/>
    <n v="6"/>
    <x v="38"/>
    <s v="DJANGO"/>
    <s v="CRDP"/>
    <s v="CHATEAU THIERY"/>
  </r>
  <r>
    <n v="1"/>
    <x v="1"/>
    <n v="65"/>
    <n v="19"/>
    <n v="7"/>
    <x v="38"/>
    <s v="TALOUI"/>
    <s v="KRB"/>
    <s v="DOUAI"/>
  </r>
  <r>
    <n v="1"/>
    <x v="1"/>
    <n v="65"/>
    <n v="20"/>
    <n v="7"/>
    <x v="38"/>
    <s v="TALOUI"/>
    <s v="FRANCE SOL"/>
    <s v="DUNKERQUE"/>
  </r>
  <r>
    <n v="1"/>
    <x v="1"/>
    <n v="200"/>
    <n v="1"/>
    <n v="3"/>
    <x v="34"/>
    <s v="TARZAN"/>
    <s v="I COMME IMAGE"/>
    <s v="ROUBAIX"/>
  </r>
  <r>
    <n v="1"/>
    <x v="1"/>
    <n v="1200"/>
    <n v="19"/>
    <n v="3"/>
    <x v="34"/>
    <s v="TARZAN"/>
    <s v="KRB"/>
    <s v="DOUAI"/>
  </r>
  <r>
    <n v="1"/>
    <x v="1"/>
    <n v="200"/>
    <n v="11"/>
    <n v="3"/>
    <x v="34"/>
    <s v="TARZAN"/>
    <s v="FSD"/>
    <s v="AVELIN"/>
  </r>
  <r>
    <n v="1"/>
    <x v="1"/>
    <n v="65"/>
    <n v="14"/>
    <n v="9"/>
    <x v="32"/>
    <s v="SIERRA"/>
    <s v="FG"/>
    <s v="CHAPELLE D'ARMENTIERE"/>
  </r>
  <r>
    <n v="5"/>
    <x v="2"/>
    <n v="370"/>
    <n v="20"/>
    <n v="5"/>
    <x v="25"/>
    <s v="ROBERT"/>
    <s v="FRANCE SOL"/>
    <s v="DUNKERQUE"/>
  </r>
  <r>
    <n v="5"/>
    <x v="2"/>
    <n v="200"/>
    <n v="8"/>
    <n v="5"/>
    <x v="37"/>
    <s v="ROBERT"/>
    <s v="CRAYE ET FILS"/>
    <s v="ROUBAIX"/>
  </r>
  <r>
    <n v="5"/>
    <x v="2"/>
    <n v="370"/>
    <n v="4"/>
    <n v="5"/>
    <x v="37"/>
    <s v="ROBERT"/>
    <s v="ATITEX"/>
    <s v="TOURCOING"/>
  </r>
  <r>
    <n v="5"/>
    <x v="2"/>
    <n v="370"/>
    <n v="16"/>
    <n v="5"/>
    <x v="38"/>
    <s v="ROBERT"/>
    <s v="ABRASIFS STA"/>
    <s v="CHERENG"/>
  </r>
  <r>
    <n v="5"/>
    <x v="2"/>
    <n v="200"/>
    <n v="8"/>
    <n v="5"/>
    <x v="38"/>
    <s v="ROBERT"/>
    <s v="CRAYE ET FILS"/>
    <s v="ROUBAIX"/>
  </r>
  <r>
    <n v="5"/>
    <x v="2"/>
    <n v="370"/>
    <n v="16"/>
    <n v="5"/>
    <x v="38"/>
    <s v="ROBERT"/>
    <s v="ABRASIFS STA"/>
    <s v="CHERENG"/>
  </r>
  <r>
    <n v="5"/>
    <x v="2"/>
    <n v="370"/>
    <n v="16"/>
    <n v="5"/>
    <x v="30"/>
    <s v="ROBERT"/>
    <s v="ABRASIFS STA"/>
    <s v="CHERENG"/>
  </r>
  <r>
    <n v="5"/>
    <x v="2"/>
    <n v="280"/>
    <n v="15"/>
    <n v="5"/>
    <x v="30"/>
    <s v="ROBERT"/>
    <s v="CRDP"/>
    <s v="CHATEAU THIERY"/>
  </r>
  <r>
    <n v="5"/>
    <x v="2"/>
    <n v="280"/>
    <n v="20"/>
    <n v="5"/>
    <x v="30"/>
    <s v="ROBERT"/>
    <s v="FRANCE SOL"/>
    <s v="DUNKERQUE"/>
  </r>
  <r>
    <n v="5"/>
    <x v="2"/>
    <n v="200"/>
    <n v="8"/>
    <n v="5"/>
    <x v="35"/>
    <s v="ROBERT"/>
    <s v="CRAYE ET FILS"/>
    <s v="ROUBAIX"/>
  </r>
  <r>
    <n v="5"/>
    <x v="2"/>
    <n v="280"/>
    <n v="15"/>
    <n v="5"/>
    <x v="35"/>
    <s v="ROBERT"/>
    <s v="CRDP"/>
    <s v="CHATEAU THIERY"/>
  </r>
  <r>
    <n v="5"/>
    <x v="2"/>
    <n v="370"/>
    <n v="16"/>
    <n v="5"/>
    <x v="21"/>
    <s v="ROBERT"/>
    <s v="ABRASIFS STA"/>
    <s v="CHERENG"/>
  </r>
  <r>
    <n v="5"/>
    <x v="2"/>
    <n v="280"/>
    <n v="17"/>
    <n v="6"/>
    <x v="42"/>
    <s v="DJANGO"/>
    <s v="EDP"/>
    <s v="COMINES"/>
  </r>
  <r>
    <n v="4"/>
    <x v="0"/>
    <n v="65"/>
    <n v="9"/>
    <n v="6"/>
    <x v="43"/>
    <s v="DJANGO"/>
    <s v="DIAMANT"/>
    <s v="ROUBAIX"/>
  </r>
  <r>
    <n v="5"/>
    <x v="2"/>
    <n v="280"/>
    <n v="15"/>
    <n v="6"/>
    <x v="44"/>
    <s v="DJANGO"/>
    <s v="CRDP"/>
    <s v="CHATEAU THIERY"/>
  </r>
  <r>
    <n v="1"/>
    <x v="1"/>
    <n v="120"/>
    <n v="17"/>
    <n v="7"/>
    <x v="45"/>
    <s v="TALOUI"/>
    <s v="EDP"/>
    <s v="COMINES"/>
  </r>
  <r>
    <n v="1"/>
    <x v="1"/>
    <n v="600"/>
    <n v="14"/>
    <n v="3"/>
    <x v="46"/>
    <s v="TARZAN"/>
    <s v="FG"/>
    <s v="CHAPELLE D'ARMENTIERE"/>
  </r>
  <r>
    <n v="3"/>
    <x v="4"/>
    <n v="60"/>
    <n v="5"/>
    <n v="4"/>
    <x v="47"/>
    <s v="DUPONT"/>
    <s v="BUREAUTIQUE EUCHER"/>
    <s v="ROUBAIX"/>
  </r>
  <r>
    <n v="4"/>
    <x v="0"/>
    <n v="65"/>
    <n v="2"/>
    <n v="4"/>
    <x v="48"/>
    <s v="DUPONT"/>
    <s v="AFFRETEMENT DU PEVELE"/>
    <s v="AVELIN"/>
  </r>
  <r>
    <n v="4"/>
    <x v="0"/>
    <n v="65"/>
    <n v="5"/>
    <n v="4"/>
    <x v="43"/>
    <s v="DUPONT"/>
    <s v="BUREAUTIQUE EUCHER"/>
    <s v="ROUBAIX"/>
  </r>
  <r>
    <n v="4"/>
    <x v="0"/>
    <n v="65"/>
    <n v="7"/>
    <n v="4"/>
    <x v="43"/>
    <s v="DUPONT"/>
    <s v="CRAMET"/>
    <s v="MARQUETTE LEZ LILLE"/>
  </r>
  <r>
    <n v="1"/>
    <x v="1"/>
    <n v="1350"/>
    <n v="11"/>
    <n v="3"/>
    <x v="49"/>
    <s v="TARZAN"/>
    <s v="FSD"/>
    <s v="AVELIN"/>
  </r>
  <r>
    <n v="3"/>
    <x v="4"/>
    <n v="100"/>
    <n v="2"/>
    <n v="7"/>
    <x v="50"/>
    <s v="TALOUI"/>
    <s v="AFFRETEMENT DU PEVELE"/>
    <s v="AVELIN"/>
  </r>
  <r>
    <n v="5"/>
    <x v="2"/>
    <n v="200"/>
    <n v="8"/>
    <n v="7"/>
    <x v="44"/>
    <s v="TALOUI"/>
    <s v="CRAYE ET FILS"/>
    <s v="ROUBAIX"/>
  </r>
  <r>
    <n v="4"/>
    <x v="0"/>
    <n v="65"/>
    <n v="14"/>
    <n v="7"/>
    <x v="51"/>
    <s v="TALOUI"/>
    <s v="FG"/>
    <s v="CHAPELLE D'ARMENTIERE"/>
  </r>
  <r>
    <n v="3"/>
    <x v="4"/>
    <n v="60"/>
    <n v="7"/>
    <n v="7"/>
    <x v="50"/>
    <s v="TALOUI"/>
    <s v="CRAMET"/>
    <s v="MARQUETTE LEZ LILLE"/>
  </r>
  <r>
    <n v="3"/>
    <x v="4"/>
    <n v="60"/>
    <n v="8"/>
    <n v="7"/>
    <x v="52"/>
    <s v="TALOUI"/>
    <s v="CRAYE ET FILS"/>
    <s v="ROUBAIX"/>
  </r>
  <r>
    <n v="3"/>
    <x v="4"/>
    <n v="60"/>
    <n v="9"/>
    <n v="4"/>
    <x v="50"/>
    <s v="DUPONT"/>
    <s v="DIAMANT"/>
    <s v="ROUBAIX"/>
  </r>
  <r>
    <n v="3"/>
    <x v="4"/>
    <n v="60"/>
    <n v="15"/>
    <n v="8"/>
    <x v="44"/>
    <s v="DASILVA"/>
    <s v="CRDP"/>
    <s v="CHATEAU THIERY"/>
  </r>
  <r>
    <n v="3"/>
    <x v="4"/>
    <n v="60"/>
    <n v="15"/>
    <n v="3"/>
    <x v="53"/>
    <s v="TARZAN"/>
    <s v="CRDP"/>
    <s v="CHATEAU THIERY"/>
  </r>
  <r>
    <n v="3"/>
    <x v="4"/>
    <n v="60"/>
    <n v="15"/>
    <n v="9"/>
    <x v="46"/>
    <s v="SIERRA"/>
    <s v="CRDP"/>
    <s v="CHATEAU THIERY"/>
  </r>
  <r>
    <n v="3"/>
    <x v="4"/>
    <n v="60"/>
    <n v="15"/>
    <n v="9"/>
    <x v="46"/>
    <s v="SIERRA"/>
    <s v="CRDP"/>
    <s v="CHATEAU THIERY"/>
  </r>
  <r>
    <n v="3"/>
    <x v="4"/>
    <n v="30"/>
    <n v="7"/>
    <n v="9"/>
    <x v="54"/>
    <s v="SIERRA"/>
    <s v="CRAMET"/>
    <s v="MARQUETTE LEZ LILLE"/>
  </r>
  <r>
    <n v="3"/>
    <x v="4"/>
    <n v="70"/>
    <n v="10"/>
    <n v="6"/>
    <x v="48"/>
    <s v="DJANGO"/>
    <s v="DOUBLET"/>
    <s v="AVELIN"/>
  </r>
  <r>
    <n v="3"/>
    <x v="4"/>
    <n v="60"/>
    <n v="8"/>
    <n v="9"/>
    <x v="54"/>
    <s v="SIERRA"/>
    <s v="CRAYE ET FILS"/>
    <s v="ROUBAIX"/>
  </r>
  <r>
    <n v="3"/>
    <x v="4"/>
    <n v="60"/>
    <n v="15"/>
    <n v="3"/>
    <x v="55"/>
    <s v="TARZAN"/>
    <s v="CRDP"/>
    <s v="CHATEAU THIERY"/>
  </r>
  <r>
    <n v="3"/>
    <x v="4"/>
    <n v="60"/>
    <n v="15"/>
    <n v="7"/>
    <x v="48"/>
    <s v="TALOUI"/>
    <s v="CRDP"/>
    <s v="CHATEAU THIERY"/>
  </r>
  <r>
    <n v="4"/>
    <x v="0"/>
    <n v="65"/>
    <n v="10"/>
    <n v="7"/>
    <x v="44"/>
    <s v="TALOUI"/>
    <s v="DOUBLET"/>
    <s v="AVELIN"/>
  </r>
  <r>
    <n v="4"/>
    <x v="0"/>
    <n v="65"/>
    <n v="14"/>
    <n v="8"/>
    <x v="44"/>
    <s v="DASILVA"/>
    <s v="FG"/>
    <s v="CHAPELLE D'ARMENTIERE"/>
  </r>
  <r>
    <n v="1"/>
    <x v="1"/>
    <n v="170"/>
    <n v="14"/>
    <n v="9"/>
    <x v="43"/>
    <s v="SIERRA"/>
    <s v="FG"/>
    <s v="CHAPELLE D'ARMENTIERE"/>
  </r>
  <r>
    <n v="4"/>
    <x v="0"/>
    <n v="65"/>
    <n v="11"/>
    <n v="4"/>
    <x v="47"/>
    <s v="DUPONT"/>
    <s v="FSD"/>
    <s v="AVELIN"/>
  </r>
  <r>
    <n v="5"/>
    <x v="2"/>
    <n v="200"/>
    <n v="17"/>
    <n v="8"/>
    <x v="50"/>
    <s v="DASILVA"/>
    <s v="EDP"/>
    <s v="COMINES"/>
  </r>
  <r>
    <n v="4"/>
    <x v="0"/>
    <n v="65"/>
    <n v="12"/>
    <n v="6"/>
    <x v="56"/>
    <s v="DJANGO"/>
    <s v="MTR"/>
    <s v="BETHUNE"/>
  </r>
  <r>
    <n v="4"/>
    <x v="0"/>
    <n v="65"/>
    <n v="14"/>
    <n v="3"/>
    <x v="54"/>
    <s v="TARZAN"/>
    <s v="FG"/>
    <s v="CHAPELLE D'ARMENTIERE"/>
  </r>
  <r>
    <n v="3"/>
    <x v="4"/>
    <n v="66"/>
    <n v="3"/>
    <n v="8"/>
    <x v="56"/>
    <s v="DASILVA"/>
    <s v="ART SCENE"/>
    <s v="LILLE"/>
  </r>
  <r>
    <n v="3"/>
    <x v="4"/>
    <n v="66"/>
    <n v="4"/>
    <n v="3"/>
    <x v="46"/>
    <s v="TARZAN"/>
    <s v="ATITEX"/>
    <s v="TOURCOING"/>
  </r>
  <r>
    <n v="4"/>
    <x v="0"/>
    <n v="120"/>
    <n v="18"/>
    <n v="7"/>
    <x v="48"/>
    <s v="TALOUI"/>
    <s v="IMPRIDEL"/>
    <s v="CROIX"/>
  </r>
  <r>
    <n v="3"/>
    <x v="4"/>
    <n v="120"/>
    <n v="15"/>
    <n v="7"/>
    <x v="50"/>
    <s v="TALOUI"/>
    <s v="CRDP"/>
    <s v="CHATEAU THIERY"/>
  </r>
  <r>
    <n v="3"/>
    <x v="4"/>
    <n v="66"/>
    <n v="20"/>
    <n v="6"/>
    <x v="52"/>
    <s v="DJANGO"/>
    <s v="FRANCE SOL"/>
    <s v="DUNKERQUE"/>
  </r>
  <r>
    <n v="5"/>
    <x v="2"/>
    <n v="280"/>
    <n v="8"/>
    <n v="6"/>
    <x v="56"/>
    <s v="DJANGO"/>
    <s v="CRAYE ET FILS"/>
    <s v="ROUBAIX"/>
  </r>
  <r>
    <n v="5"/>
    <x v="2"/>
    <n v="280"/>
    <n v="16"/>
    <n v="6"/>
    <x v="52"/>
    <s v="DJANGO"/>
    <s v="ABRASIFS STA"/>
    <s v="CHERENG"/>
  </r>
  <r>
    <n v="4"/>
    <x v="0"/>
    <n v="65"/>
    <n v="17"/>
    <n v="6"/>
    <x v="48"/>
    <s v="DJANGO"/>
    <s v="EDP"/>
    <s v="COMINES"/>
  </r>
  <r>
    <n v="4"/>
    <x v="0"/>
    <n v="65"/>
    <n v="2"/>
    <n v="6"/>
    <x v="42"/>
    <s v="DJANGO"/>
    <s v="AFFRETEMENT DU PEVELE"/>
    <s v="AVELIN"/>
  </r>
  <r>
    <n v="4"/>
    <x v="0"/>
    <n v="65"/>
    <n v="18"/>
    <n v="9"/>
    <x v="55"/>
    <s v="SIERRA"/>
    <s v="IMPRIDEL"/>
    <s v="CROIX"/>
  </r>
  <r>
    <n v="1"/>
    <x v="1"/>
    <n v="65"/>
    <n v="14"/>
    <n v="9"/>
    <x v="54"/>
    <s v="SIERRA"/>
    <s v="FG"/>
    <s v="CHAPELLE D'ARMENTIERE"/>
  </r>
  <r>
    <n v="1"/>
    <x v="1"/>
    <n v="170"/>
    <n v="14"/>
    <n v="9"/>
    <x v="54"/>
    <s v="SIERRA"/>
    <s v="FG"/>
    <s v="CHAPELLE D'ARMENTIERE"/>
  </r>
  <r>
    <n v="1"/>
    <x v="1"/>
    <n v="120"/>
    <n v="9"/>
    <n v="7"/>
    <x v="45"/>
    <s v="TALOUI"/>
    <s v="DIAMANT"/>
    <s v="ROUBAIX"/>
  </r>
  <r>
    <n v="4"/>
    <x v="0"/>
    <n v="65"/>
    <n v="15"/>
    <n v="9"/>
    <x v="43"/>
    <s v="SIERRA"/>
    <s v="CRDP"/>
    <s v="CHATEAU THIERY"/>
  </r>
  <r>
    <n v="1"/>
    <x v="1"/>
    <n v="0"/>
    <n v="4"/>
    <n v="3"/>
    <x v="45"/>
    <s v="TARZAN"/>
    <s v="ATITEX"/>
    <s v="TOURCOING"/>
  </r>
  <r>
    <n v="1"/>
    <x v="1"/>
    <n v="65"/>
    <n v="16"/>
    <n v="7"/>
    <x v="45"/>
    <s v="TALOUI"/>
    <s v="ABRASIFS STA"/>
    <s v="CHERENG"/>
  </r>
  <r>
    <n v="1"/>
    <x v="1"/>
    <n v="65"/>
    <n v="19"/>
    <n v="7"/>
    <x v="45"/>
    <s v="TALOUI"/>
    <s v="KRB"/>
    <s v="DOUAI"/>
  </r>
  <r>
    <n v="1"/>
    <x v="1"/>
    <n v="130"/>
    <n v="6"/>
    <n v="3"/>
    <x v="57"/>
    <s v="TARZAN"/>
    <s v="CHRONOPOST"/>
    <s v="VILLENEUVE D'ASCQ"/>
  </r>
  <r>
    <n v="1"/>
    <x v="1"/>
    <n v="120"/>
    <n v="10"/>
    <n v="3"/>
    <x v="57"/>
    <s v="TARZAN"/>
    <s v="DOUBLET"/>
    <s v="AVELIN"/>
  </r>
  <r>
    <n v="1"/>
    <x v="1"/>
    <n v="65"/>
    <n v="10"/>
    <n v="3"/>
    <x v="53"/>
    <s v="TARZAN"/>
    <s v="DOUBLET"/>
    <s v="AVELIN"/>
  </r>
  <r>
    <n v="1"/>
    <x v="1"/>
    <n v="2200"/>
    <n v="19"/>
    <n v="5"/>
    <x v="46"/>
    <s v="ROBERT"/>
    <s v="KRB"/>
    <s v="DOUAI"/>
  </r>
  <r>
    <n v="1"/>
    <x v="1"/>
    <n v="65"/>
    <n v="19"/>
    <n v="3"/>
    <x v="46"/>
    <s v="TARZAN"/>
    <s v="KRB"/>
    <s v="DOUAI"/>
  </r>
  <r>
    <n v="1"/>
    <x v="1"/>
    <n v="65"/>
    <n v="1"/>
    <n v="7"/>
    <x v="58"/>
    <s v="TALOUI"/>
    <s v="I COMME IMAGE"/>
    <s v="ROUBAIX"/>
  </r>
  <r>
    <n v="1"/>
    <x v="1"/>
    <n v="65"/>
    <n v="19"/>
    <n v="7"/>
    <x v="58"/>
    <s v="TALOUI"/>
    <s v="KRB"/>
    <s v="DOUAI"/>
  </r>
  <r>
    <n v="1"/>
    <x v="1"/>
    <n v="1400"/>
    <n v="10"/>
    <n v="6"/>
    <x v="54"/>
    <s v="DJANGO"/>
    <s v="DOUBLET"/>
    <s v="AVELIN"/>
  </r>
  <r>
    <n v="1"/>
    <x v="1"/>
    <n v="65"/>
    <n v="20"/>
    <n v="9"/>
    <x v="59"/>
    <s v="SIERRA"/>
    <s v="FRANCE SOL"/>
    <s v="DUNKERQUE"/>
  </r>
  <r>
    <n v="5"/>
    <x v="2"/>
    <n v="310"/>
    <n v="10"/>
    <n v="8"/>
    <x v="45"/>
    <s v="DASILVA"/>
    <s v="DOUBLET"/>
    <s v="AVELIN"/>
  </r>
  <r>
    <n v="5"/>
    <x v="2"/>
    <n v="370"/>
    <n v="16"/>
    <n v="5"/>
    <x v="50"/>
    <s v="ROBERT"/>
    <s v="ABRASIFS STA"/>
    <s v="CHERENG"/>
  </r>
  <r>
    <n v="5"/>
    <x v="2"/>
    <n v="370"/>
    <n v="16"/>
    <n v="5"/>
    <x v="60"/>
    <s v="ROBERT"/>
    <s v="ABRASIFS STA"/>
    <s v="CHERENG"/>
  </r>
  <r>
    <n v="5"/>
    <x v="2"/>
    <n v="280"/>
    <n v="15"/>
    <n v="5"/>
    <x v="60"/>
    <s v="ROBERT"/>
    <s v="CRDP"/>
    <s v="CHATEAU THIERY"/>
  </r>
  <r>
    <n v="5"/>
    <x v="2"/>
    <n v="280"/>
    <n v="10"/>
    <n v="5"/>
    <x v="43"/>
    <s v="ROBERT"/>
    <s v="DOUBLET"/>
    <s v="AVELIN"/>
  </r>
  <r>
    <n v="5"/>
    <x v="2"/>
    <n v="350"/>
    <n v="16"/>
    <n v="5"/>
    <x v="43"/>
    <s v="ROBERT"/>
    <s v="ABRASIFS STA"/>
    <s v="CHERENG"/>
  </r>
  <r>
    <n v="5"/>
    <x v="2"/>
    <n v="280"/>
    <n v="15"/>
    <n v="5"/>
    <x v="43"/>
    <s v="ROBERT"/>
    <s v="CRDP"/>
    <s v="CHATEAU THIERY"/>
  </r>
  <r>
    <n v="5"/>
    <x v="2"/>
    <n v="200"/>
    <n v="8"/>
    <n v="5"/>
    <x v="43"/>
    <s v="ROBERT"/>
    <s v="CRAYE ET FILS"/>
    <s v="ROUBAIX"/>
  </r>
  <r>
    <n v="1"/>
    <x v="1"/>
    <n v="800"/>
    <n v="16"/>
    <n v="3"/>
    <x v="49"/>
    <s v="TARZAN"/>
    <s v="ABRASIFS STA"/>
    <s v="CHERENG"/>
  </r>
  <r>
    <n v="1"/>
    <x v="1"/>
    <n v="170"/>
    <n v="14"/>
    <n v="8"/>
    <x v="43"/>
    <s v="DASILVA"/>
    <s v="FG"/>
    <s v="CHAPELLE D'ARMENTIERE"/>
  </r>
  <r>
    <n v="1"/>
    <x v="1"/>
    <n v="170"/>
    <n v="14"/>
    <n v="3"/>
    <x v="43"/>
    <s v="TARZAN"/>
    <s v="FG"/>
    <s v="CHAPELLE D'ARMENTIERE"/>
  </r>
  <r>
    <n v="5"/>
    <x v="2"/>
    <n v="370"/>
    <n v="16"/>
    <n v="5"/>
    <x v="53"/>
    <s v="ROBERT"/>
    <s v="ABRASIFS STA"/>
    <s v="CHERENG"/>
  </r>
  <r>
    <n v="3"/>
    <x v="4"/>
    <n v="60"/>
    <n v="13"/>
    <n v="9"/>
    <x v="59"/>
    <s v="SIERRA"/>
    <s v="BUREAUTIQUE EUCHER"/>
    <s v="CARVIN"/>
  </r>
  <r>
    <n v="3"/>
    <x v="4"/>
    <n v="60"/>
    <n v="15"/>
    <n v="9"/>
    <x v="59"/>
    <s v="SIERRA"/>
    <s v="CRDP"/>
    <s v="CHATEAU THIERY"/>
  </r>
  <r>
    <n v="3"/>
    <x v="4"/>
    <n v="60"/>
    <n v="5"/>
    <n v="9"/>
    <x v="59"/>
    <s v="SIERRA"/>
    <s v="BUREAUTIQUE EUCHER"/>
    <s v="ROUBAIX"/>
  </r>
  <r>
    <n v="3"/>
    <x v="4"/>
    <n v="60"/>
    <n v="5"/>
    <n v="9"/>
    <x v="49"/>
    <s v="SIERRA"/>
    <s v="BUREAUTIQUE EUCHER"/>
    <s v="ROUBAIX"/>
  </r>
  <r>
    <n v="3"/>
    <x v="4"/>
    <n v="120"/>
    <n v="6"/>
    <n v="7"/>
    <x v="60"/>
    <s v="TALOUI"/>
    <s v="CHRONOPOST"/>
    <s v="VILLENEUVE D'ASCQ"/>
  </r>
  <r>
    <n v="1"/>
    <x v="1"/>
    <n v="65"/>
    <n v="10"/>
    <n v="8"/>
    <x v="46"/>
    <s v="DASILVA"/>
    <s v="DOUBLET"/>
    <s v="AVELIN"/>
  </r>
  <r>
    <n v="4"/>
    <x v="0"/>
    <n v="65"/>
    <n v="8"/>
    <n v="6"/>
    <x v="55"/>
    <s v="DJANGO"/>
    <s v="CRAYE ET FILS"/>
    <s v="ROUBAIX"/>
  </r>
  <r>
    <n v="1"/>
    <x v="1"/>
    <n v="65"/>
    <n v="19"/>
    <n v="6"/>
    <x v="43"/>
    <s v="DJANGO"/>
    <s v="KRB"/>
    <s v="DOUAI"/>
  </r>
  <r>
    <n v="1"/>
    <x v="1"/>
    <n v="120"/>
    <n v="5"/>
    <n v="6"/>
    <x v="57"/>
    <s v="DJANGO"/>
    <s v="BUREAUTIQUE EUCHER"/>
    <s v="ROUBAIX"/>
  </r>
  <r>
    <n v="1"/>
    <x v="1"/>
    <n v="100"/>
    <n v="12"/>
    <n v="6"/>
    <x v="49"/>
    <s v="DJANGO"/>
    <s v="MTR"/>
    <s v="BETHUNE"/>
  </r>
  <r>
    <n v="4"/>
    <x v="0"/>
    <n v="140"/>
    <n v="15"/>
    <n v="8"/>
    <x v="54"/>
    <s v="DASILVA"/>
    <s v="CRDP"/>
    <s v="CHATEAU THIERY"/>
  </r>
  <r>
    <n v="1"/>
    <x v="1"/>
    <n v="65"/>
    <n v="14"/>
    <n v="6"/>
    <x v="53"/>
    <s v="DJANGO"/>
    <s v="FG"/>
    <s v="CHAPELLE D'ARMENTIERE"/>
  </r>
  <r>
    <n v="1"/>
    <x v="1"/>
    <n v="65"/>
    <n v="19"/>
    <n v="7"/>
    <x v="58"/>
    <s v="TALOUI"/>
    <s v="KRB"/>
    <s v="DOUAI"/>
  </r>
  <r>
    <n v="1"/>
    <x v="1"/>
    <n v="65"/>
    <n v="19"/>
    <n v="7"/>
    <x v="58"/>
    <s v="TALOUI"/>
    <s v="KRB"/>
    <s v="DOUAI"/>
  </r>
  <r>
    <n v="1"/>
    <x v="1"/>
    <n v="65"/>
    <n v="14"/>
    <n v="7"/>
    <x v="54"/>
    <s v="TALOUI"/>
    <s v="FG"/>
    <s v="CHAPELLE D'ARMENTIERE"/>
  </r>
  <r>
    <n v="5"/>
    <x v="2"/>
    <n v="370"/>
    <n v="8"/>
    <n v="5"/>
    <x v="57"/>
    <s v="ROBERT"/>
    <s v="CRAYE ET FILS"/>
    <s v="ROUBAIX"/>
  </r>
  <r>
    <n v="5"/>
    <x v="2"/>
    <n v="370"/>
    <n v="20"/>
    <n v="5"/>
    <x v="57"/>
    <s v="ROBERT"/>
    <s v="FRANCE SOL"/>
    <s v="DUNKERQUE"/>
  </r>
  <r>
    <n v="4"/>
    <x v="0"/>
    <n v="120"/>
    <n v="6"/>
    <n v="9"/>
    <x v="61"/>
    <s v="SIERRA"/>
    <s v="CHRONOPOST"/>
    <s v="VILLENEUVE D'ASCQ"/>
  </r>
  <r>
    <n v="3"/>
    <x v="4"/>
    <n v="60"/>
    <n v="5"/>
    <n v="7"/>
    <x v="62"/>
    <s v="TALOUI"/>
    <s v="BUREAUTIQUE EUCHER"/>
    <s v="ROUBAIX"/>
  </r>
  <r>
    <n v="3"/>
    <x v="4"/>
    <n v="60"/>
    <n v="19"/>
    <n v="7"/>
    <x v="61"/>
    <s v="TALOUI"/>
    <s v="KRB"/>
    <s v="DOUAI"/>
  </r>
  <r>
    <n v="1"/>
    <x v="1"/>
    <n v="750"/>
    <n v="6"/>
    <n v="4"/>
    <x v="63"/>
    <s v="DUPONT"/>
    <s v="CHRONOPOST"/>
    <s v="VILLENEUVE D'ASCQ"/>
  </r>
  <r>
    <n v="3"/>
    <x v="4"/>
    <n v="60"/>
    <n v="13"/>
    <n v="9"/>
    <x v="64"/>
    <s v="SIERRA"/>
    <s v="BUREAUTIQUE EUCHER"/>
    <s v="CARVIN"/>
  </r>
  <r>
    <n v="3"/>
    <x v="4"/>
    <n v="60"/>
    <n v="19"/>
    <n v="9"/>
    <x v="64"/>
    <s v="SIERRA"/>
    <s v="KRB"/>
    <s v="DOUAI"/>
  </r>
  <r>
    <n v="3"/>
    <x v="4"/>
    <n v="60"/>
    <n v="15"/>
    <n v="7"/>
    <x v="62"/>
    <s v="TALOUI"/>
    <s v="CRDP"/>
    <s v="CHATEAU THIERY"/>
  </r>
  <r>
    <n v="3"/>
    <x v="4"/>
    <n v="100"/>
    <n v="15"/>
    <n v="9"/>
    <x v="65"/>
    <s v="SIERRA"/>
    <s v="CRDP"/>
    <s v="CHATEAU THIERY"/>
  </r>
  <r>
    <n v="3"/>
    <x v="4"/>
    <n v="60"/>
    <n v="19"/>
    <n v="9"/>
    <x v="66"/>
    <s v="SIERRA"/>
    <s v="KRB"/>
    <s v="DOUAI"/>
  </r>
  <r>
    <n v="3"/>
    <x v="4"/>
    <n v="80"/>
    <n v="10"/>
    <n v="9"/>
    <x v="67"/>
    <s v="SIERRA"/>
    <s v="DOUBLET"/>
    <s v="AVELIN"/>
  </r>
  <r>
    <n v="3"/>
    <x v="4"/>
    <n v="60"/>
    <n v="13"/>
    <n v="9"/>
    <x v="66"/>
    <s v="SIERRA"/>
    <s v="BUREAUTIQUE EUCHER"/>
    <s v="CARVIN"/>
  </r>
  <r>
    <n v="3"/>
    <x v="4"/>
    <n v="60"/>
    <n v="19"/>
    <n v="8"/>
    <x v="68"/>
    <s v="DASILVA"/>
    <s v="KRB"/>
    <s v="DOUAI"/>
  </r>
  <r>
    <n v="3"/>
    <x v="4"/>
    <n v="120"/>
    <n v="3"/>
    <n v="9"/>
    <x v="68"/>
    <s v="SIERRA"/>
    <s v="ART SCENE"/>
    <s v="LILLE"/>
  </r>
  <r>
    <n v="3"/>
    <x v="4"/>
    <n v="60"/>
    <n v="17"/>
    <n v="3"/>
    <x v="69"/>
    <s v="TARZAN"/>
    <s v="EDP"/>
    <s v="COMINES"/>
  </r>
  <r>
    <n v="3"/>
    <x v="4"/>
    <n v="60"/>
    <n v="15"/>
    <n v="7"/>
    <x v="63"/>
    <s v="TALOUI"/>
    <s v="CRDP"/>
    <s v="CHATEAU THIERY"/>
  </r>
  <r>
    <n v="3"/>
    <x v="4"/>
    <n v="60"/>
    <n v="16"/>
    <n v="4"/>
    <x v="70"/>
    <s v="DUPONT"/>
    <s v="ABRASIFS STA"/>
    <s v="CHERENG"/>
  </r>
  <r>
    <n v="3"/>
    <x v="4"/>
    <n v="60"/>
    <n v="19"/>
    <n v="9"/>
    <x v="70"/>
    <s v="SIERRA"/>
    <s v="KRB"/>
    <s v="DOUAI"/>
  </r>
  <r>
    <n v="3"/>
    <x v="4"/>
    <n v="60"/>
    <n v="14"/>
    <n v="8"/>
    <x v="71"/>
    <s v="DASILVA"/>
    <s v="FG"/>
    <s v="CHAPELLE D'ARMENTIERE"/>
  </r>
  <r>
    <n v="3"/>
    <x v="4"/>
    <n v="100"/>
    <n v="15"/>
    <n v="4"/>
    <x v="67"/>
    <s v="DUPONT"/>
    <s v="CRDP"/>
    <s v="CHATEAU THIERY"/>
  </r>
  <r>
    <n v="1"/>
    <x v="1"/>
    <n v="120"/>
    <n v="2"/>
    <n v="9"/>
    <x v="72"/>
    <s v="SIERRA"/>
    <s v="AFFRETEMENT DU PEVELE"/>
    <s v="AVELIN"/>
  </r>
  <r>
    <n v="1"/>
    <x v="1"/>
    <n v="1000"/>
    <n v="6"/>
    <n v="4"/>
    <x v="73"/>
    <s v="DUPONT"/>
    <s v="CHRONOPOST"/>
    <s v="VILLENEUVE D'ASCQ"/>
  </r>
  <r>
    <n v="1"/>
    <x v="1"/>
    <n v="65"/>
    <n v="10"/>
    <n v="9"/>
    <x v="73"/>
    <s v="SIERRA"/>
    <s v="DOUBLET"/>
    <s v="AVELIN"/>
  </r>
  <r>
    <n v="1"/>
    <x v="1"/>
    <n v="120"/>
    <n v="10"/>
    <n v="9"/>
    <x v="73"/>
    <s v="SIERRA"/>
    <s v="DOUBLET"/>
    <s v="AVELIN"/>
  </r>
  <r>
    <n v="1"/>
    <x v="1"/>
    <n v="120"/>
    <n v="12"/>
    <n v="9"/>
    <x v="73"/>
    <s v="SIERRA"/>
    <s v="MTR"/>
    <s v="BETHUNE"/>
  </r>
  <r>
    <n v="1"/>
    <x v="1"/>
    <n v="65"/>
    <n v="16"/>
    <n v="9"/>
    <x v="73"/>
    <s v="SIERRA"/>
    <s v="ABRASIFS STA"/>
    <s v="CHERENG"/>
  </r>
  <r>
    <n v="1"/>
    <x v="1"/>
    <n v="65"/>
    <n v="12"/>
    <n v="3"/>
    <x v="64"/>
    <s v="TARZAN"/>
    <s v="MTR"/>
    <s v="BETHUNE"/>
  </r>
  <r>
    <n v="1"/>
    <x v="1"/>
    <n v="65"/>
    <n v="11"/>
    <n v="8"/>
    <x v="65"/>
    <s v="DASILVA"/>
    <s v="FSD"/>
    <s v="AVELIN"/>
  </r>
  <r>
    <n v="1"/>
    <x v="1"/>
    <n v="65"/>
    <n v="13"/>
    <n v="7"/>
    <x v="66"/>
    <s v="TALOUI"/>
    <s v="BUREAUTIQUE EUCHER"/>
    <s v="CARVIN"/>
  </r>
  <r>
    <n v="1"/>
    <x v="1"/>
    <n v="120"/>
    <n v="14"/>
    <n v="6"/>
    <x v="74"/>
    <s v="DJANGO"/>
    <s v="FG"/>
    <s v="CHAPELLE D'ARMENTIERE"/>
  </r>
  <r>
    <n v="1"/>
    <x v="1"/>
    <n v="120"/>
    <n v="10"/>
    <n v="6"/>
    <x v="74"/>
    <s v="DJANGO"/>
    <s v="DOUBLET"/>
    <s v="AVELIN"/>
  </r>
  <r>
    <n v="1"/>
    <x v="1"/>
    <n v="70"/>
    <n v="2"/>
    <n v="9"/>
    <x v="72"/>
    <s v="SIERRA"/>
    <s v="AFFRETEMENT DU PEVELE"/>
    <s v="AVELIN"/>
  </r>
  <r>
    <n v="1"/>
    <x v="1"/>
    <n v="580"/>
    <n v="8"/>
    <n v="1"/>
    <x v="68"/>
    <s v="DUPOND"/>
    <s v="CRAYE ET FILS"/>
    <s v="ROUBAIX"/>
  </r>
  <r>
    <n v="1"/>
    <x v="1"/>
    <n v="580"/>
    <n v="8"/>
    <n v="1"/>
    <x v="75"/>
    <s v="DUPOND"/>
    <s v="CRAYE ET FILS"/>
    <s v="ROUBAIX"/>
  </r>
  <r>
    <n v="1"/>
    <x v="1"/>
    <n v="320"/>
    <n v="14"/>
    <n v="1"/>
    <x v="73"/>
    <s v="DUPOND"/>
    <s v="FG"/>
    <s v="CHAPELLE D'ARMENTIERE"/>
  </r>
  <r>
    <n v="1"/>
    <x v="1"/>
    <n v="483"/>
    <n v="8"/>
    <n v="1"/>
    <x v="70"/>
    <s v="DUPOND"/>
    <s v="CRAYE ET FILS"/>
    <s v="ROUBAIX"/>
  </r>
  <r>
    <n v="1"/>
    <x v="1"/>
    <n v="120"/>
    <n v="8"/>
    <n v="3"/>
    <x v="74"/>
    <s v="TARZAN"/>
    <s v="CRAYE ET FILS"/>
    <s v="ROUBAIX"/>
  </r>
  <r>
    <n v="3"/>
    <x v="4"/>
    <n v="65"/>
    <n v="15"/>
    <n v="7"/>
    <x v="75"/>
    <s v="TALOUI"/>
    <s v="CRDP"/>
    <s v="CHATEAU THIERY"/>
  </r>
  <r>
    <n v="4"/>
    <x v="0"/>
    <n v="170"/>
    <n v="17"/>
    <n v="9"/>
    <x v="76"/>
    <s v="SIERRA"/>
    <s v="EDP"/>
    <s v="COMINES"/>
  </r>
  <r>
    <n v="3"/>
    <x v="4"/>
    <n v="300"/>
    <n v="10"/>
    <n v="4"/>
    <x v="77"/>
    <s v="DUPONT"/>
    <s v="DOUBLET"/>
    <s v="AVELIN"/>
  </r>
  <r>
    <n v="3"/>
    <x v="4"/>
    <n v="300"/>
    <n v="10"/>
    <n v="4"/>
    <x v="77"/>
    <s v="DUPONT"/>
    <s v="DOUBLET"/>
    <s v="AVELIN"/>
  </r>
  <r>
    <n v="3"/>
    <x v="4"/>
    <n v="60"/>
    <n v="16"/>
    <n v="9"/>
    <x v="78"/>
    <s v="SIERRA"/>
    <s v="ABRASIFS STA"/>
    <s v="CHERENG"/>
  </r>
  <r>
    <n v="3"/>
    <x v="4"/>
    <n v="60"/>
    <n v="19"/>
    <n v="7"/>
    <x v="79"/>
    <s v="TALOUI"/>
    <s v="KRB"/>
    <s v="DOUAI"/>
  </r>
  <r>
    <n v="3"/>
    <x v="4"/>
    <n v="80"/>
    <n v="10"/>
    <n v="7"/>
    <x v="80"/>
    <s v="TALOUI"/>
    <s v="DOUBLET"/>
    <s v="AVELIN"/>
  </r>
  <r>
    <n v="3"/>
    <x v="4"/>
    <n v="60"/>
    <n v="1"/>
    <n v="1"/>
    <x v="81"/>
    <s v="DUPOND"/>
    <s v="I COMME IMAGE"/>
    <s v="ROUBAIX"/>
  </r>
  <r>
    <n v="3"/>
    <x v="4"/>
    <n v="60"/>
    <n v="15"/>
    <n v="9"/>
    <x v="82"/>
    <s v="SIERRA"/>
    <s v="CRDP"/>
    <s v="CHATEAU THIERY"/>
  </r>
  <r>
    <n v="3"/>
    <x v="4"/>
    <n v="60"/>
    <n v="2"/>
    <n v="4"/>
    <x v="83"/>
    <s v="DUPONT"/>
    <s v="AFFRETEMENT DU PEVELE"/>
    <s v="AVELIN"/>
  </r>
  <r>
    <n v="4"/>
    <x v="0"/>
    <n v="65"/>
    <n v="20"/>
    <n v="9"/>
    <x v="84"/>
    <s v="SIERRA"/>
    <s v="FRANCE SOL"/>
    <s v="DUNKERQUE"/>
  </r>
  <r>
    <n v="4"/>
    <x v="0"/>
    <n v="65"/>
    <n v="18"/>
    <n v="9"/>
    <x v="83"/>
    <s v="SIERRA"/>
    <s v="IMPRIDEL"/>
    <s v="CROIX"/>
  </r>
  <r>
    <n v="4"/>
    <x v="0"/>
    <n v="170"/>
    <n v="19"/>
    <n v="9"/>
    <x v="85"/>
    <s v="SIERRA"/>
    <s v="KRB"/>
    <s v="DOUAI"/>
  </r>
  <r>
    <n v="4"/>
    <x v="0"/>
    <n v="170"/>
    <n v="6"/>
    <n v="9"/>
    <x v="86"/>
    <s v="SIERRA"/>
    <s v="CHRONOPOST"/>
    <s v="VILLENEUVE D'ASCQ"/>
  </r>
  <r>
    <n v="4"/>
    <x v="0"/>
    <n v="170"/>
    <n v="17"/>
    <n v="9"/>
    <x v="86"/>
    <s v="SIERRA"/>
    <s v="EDP"/>
    <s v="COMINES"/>
  </r>
  <r>
    <n v="4"/>
    <x v="0"/>
    <n v="170"/>
    <n v="17"/>
    <n v="9"/>
    <x v="86"/>
    <s v="SIERRA"/>
    <s v="EDP"/>
    <s v="COMINES"/>
  </r>
  <r>
    <n v="4"/>
    <x v="0"/>
    <n v="170"/>
    <n v="18"/>
    <n v="9"/>
    <x v="87"/>
    <s v="SIERRA"/>
    <s v="IMPRIDEL"/>
    <s v="CROIX"/>
  </r>
  <r>
    <n v="4"/>
    <x v="0"/>
    <n v="170"/>
    <n v="17"/>
    <n v="9"/>
    <x v="87"/>
    <s v="SIERRA"/>
    <s v="EDP"/>
    <s v="COMINES"/>
  </r>
  <r>
    <n v="1"/>
    <x v="1"/>
    <n v="1200"/>
    <n v="14"/>
    <n v="1"/>
    <x v="88"/>
    <s v="DUPOND"/>
    <s v="FG"/>
    <s v="CHAPELLE D'ARMENTIERE"/>
  </r>
  <r>
    <n v="2"/>
    <x v="3"/>
    <n v="800"/>
    <n v="6"/>
    <n v="7"/>
    <x v="89"/>
    <s v="TALOUI"/>
    <s v="CHRONOPOST"/>
    <s v="VILLENEUVE D'ASCQ"/>
  </r>
  <r>
    <n v="3"/>
    <x v="4"/>
    <n v="60"/>
    <n v="5"/>
    <n v="4"/>
    <x v="90"/>
    <s v="DUPONT"/>
    <s v="BUREAUTIQUE EUCHER"/>
    <s v="ROUBAIX"/>
  </r>
  <r>
    <n v="4"/>
    <x v="0"/>
    <n v="170"/>
    <n v="6"/>
    <n v="9"/>
    <x v="85"/>
    <s v="SIERRA"/>
    <s v="CHRONOPOST"/>
    <s v="VILLENEUVE D'ASCQ"/>
  </r>
  <r>
    <n v="4"/>
    <x v="0"/>
    <n v="170"/>
    <n v="17"/>
    <n v="9"/>
    <x v="84"/>
    <s v="SIERRA"/>
    <s v="EDP"/>
    <s v="COMINES"/>
  </r>
  <r>
    <n v="4"/>
    <x v="0"/>
    <n v="190"/>
    <n v="8"/>
    <n v="4"/>
    <x v="84"/>
    <s v="DUPONT"/>
    <s v="CRAYE ET FILS"/>
    <s v="ROUBAIX"/>
  </r>
  <r>
    <n v="1"/>
    <x v="1"/>
    <n v="400"/>
    <n v="13"/>
    <n v="1"/>
    <x v="91"/>
    <s v="DUPOND"/>
    <s v="BUREAUTIQUE EUCHER"/>
    <s v="CARVIN"/>
  </r>
  <r>
    <n v="1"/>
    <x v="1"/>
    <n v="400"/>
    <n v="14"/>
    <n v="1"/>
    <x v="79"/>
    <s v="DUPOND"/>
    <s v="FG"/>
    <s v="CHAPELLE D'ARMENTIERE"/>
  </r>
  <r>
    <n v="2"/>
    <x v="3"/>
    <n v="800"/>
    <n v="6"/>
    <n v="7"/>
    <x v="92"/>
    <s v="TALOUI"/>
    <s v="CHRONOPOST"/>
    <s v="VILLENEUVE D'ASCQ"/>
  </r>
  <r>
    <n v="2"/>
    <x v="3"/>
    <n v="800"/>
    <n v="6"/>
    <n v="7"/>
    <x v="83"/>
    <s v="TALOUI"/>
    <s v="CHRONOPOST"/>
    <s v="VILLENEUVE D'ASCQ"/>
  </r>
  <r>
    <n v="2"/>
    <x v="3"/>
    <n v="110"/>
    <n v="11"/>
    <n v="9"/>
    <x v="93"/>
    <s v="SIERRA"/>
    <s v="FSD"/>
    <s v="AVELIN"/>
  </r>
  <r>
    <n v="1"/>
    <x v="1"/>
    <n v="65"/>
    <n v="17"/>
    <n v="9"/>
    <x v="77"/>
    <s v="SIERRA"/>
    <s v="EDP"/>
    <s v="COMINES"/>
  </r>
  <r>
    <n v="1"/>
    <x v="1"/>
    <n v="800"/>
    <n v="6"/>
    <n v="4"/>
    <x v="78"/>
    <s v="DUPONT"/>
    <s v="CHRONOPOST"/>
    <s v="VILLENEUVE D'ASCQ"/>
  </r>
  <r>
    <n v="1"/>
    <x v="1"/>
    <n v="1200"/>
    <n v="15"/>
    <n v="3"/>
    <x v="78"/>
    <s v="TARZAN"/>
    <s v="CRDP"/>
    <s v="CHATEAU THIERY"/>
  </r>
  <r>
    <n v="1"/>
    <x v="1"/>
    <n v="65"/>
    <n v="17"/>
    <n v="6"/>
    <x v="78"/>
    <s v="DJANGO"/>
    <s v="EDP"/>
    <s v="COMINES"/>
  </r>
  <r>
    <n v="1"/>
    <x v="1"/>
    <n v="65"/>
    <n v="16"/>
    <n v="6"/>
    <x v="85"/>
    <s v="DJANGO"/>
    <s v="ABRASIFS STA"/>
    <s v="CHERENG"/>
  </r>
  <r>
    <n v="2"/>
    <x v="3"/>
    <n v="400"/>
    <n v="19"/>
    <n v="1"/>
    <x v="94"/>
    <s v="DUPOND"/>
    <s v="KRB"/>
    <s v="DOUAI"/>
  </r>
  <r>
    <n v="2"/>
    <x v="3"/>
    <n v="400"/>
    <n v="19"/>
    <n v="1"/>
    <x v="92"/>
    <s v="DUPOND"/>
    <s v="KRB"/>
    <s v="DOUAI"/>
  </r>
  <r>
    <n v="1"/>
    <x v="1"/>
    <n v="65"/>
    <n v="14"/>
    <n v="9"/>
    <x v="78"/>
    <s v="SIERRA"/>
    <s v="FG"/>
    <s v="CHAPELLE D'ARMENTIERE"/>
  </r>
  <r>
    <n v="1"/>
    <x v="1"/>
    <n v="130"/>
    <n v="14"/>
    <n v="9"/>
    <x v="77"/>
    <s v="SIERRA"/>
    <s v="FG"/>
    <s v="CHAPELLE D'ARMENTIERE"/>
  </r>
  <r>
    <n v="1"/>
    <x v="1"/>
    <n v="65"/>
    <n v="14"/>
    <n v="9"/>
    <x v="77"/>
    <s v="SIERRA"/>
    <s v="FG"/>
    <s v="CHAPELLE D'ARMENTIERE"/>
  </r>
  <r>
    <n v="4"/>
    <x v="0"/>
    <n v="65"/>
    <n v="14"/>
    <n v="3"/>
    <x v="76"/>
    <s v="TARZAN"/>
    <s v="FG"/>
    <s v="CHAPELLE D'ARMENTIERE"/>
  </r>
  <r>
    <n v="2"/>
    <x v="3"/>
    <n v="400"/>
    <n v="14"/>
    <n v="1"/>
    <x v="87"/>
    <s v="DUPOND"/>
    <s v="FG"/>
    <s v="CHAPELLE D'ARMENTIERE"/>
  </r>
  <r>
    <n v="4"/>
    <x v="0"/>
    <n v="65"/>
    <n v="18"/>
    <n v="6"/>
    <x v="77"/>
    <s v="DJANGO"/>
    <s v="IMPRIDEL"/>
    <s v="CROIX"/>
  </r>
  <r>
    <n v="1"/>
    <x v="1"/>
    <n v="110"/>
    <n v="14"/>
    <n v="6"/>
    <x v="85"/>
    <s v="DJANGO"/>
    <s v="FG"/>
    <s v="CHAPELLE D'ARMENTIERE"/>
  </r>
  <r>
    <n v="2"/>
    <x v="3"/>
    <n v="65"/>
    <n v="20"/>
    <n v="7"/>
    <x v="89"/>
    <s v="TALOUI"/>
    <s v="FRANCE SOL"/>
    <s v="DUNKERQUE"/>
  </r>
  <r>
    <n v="2"/>
    <x v="3"/>
    <n v="1200"/>
    <n v="19"/>
    <n v="4"/>
    <x v="89"/>
    <s v="DUPONT"/>
    <s v="KRB"/>
    <s v="DOUAI"/>
  </r>
  <r>
    <n v="1"/>
    <x v="1"/>
    <n v="66"/>
    <n v="1"/>
    <n v="3"/>
    <x v="78"/>
    <s v="TARZAN"/>
    <s v="I COMME IMAGE"/>
    <s v="ROUBAIX"/>
  </r>
  <r>
    <n v="2"/>
    <x v="3"/>
    <n v="65"/>
    <n v="3"/>
    <n v="6"/>
    <x v="90"/>
    <s v="DJANGO"/>
    <s v="ART SCENE"/>
    <s v="LILLE"/>
  </r>
  <r>
    <n v="1"/>
    <x v="1"/>
    <n v="110"/>
    <n v="15"/>
    <n v="4"/>
    <x v="79"/>
    <s v="DUPONT"/>
    <s v="CRDP"/>
    <s v="CHATEAU THIERY"/>
  </r>
  <r>
    <n v="1"/>
    <x v="1"/>
    <n v="800"/>
    <n v="16"/>
    <n v="3"/>
    <x v="79"/>
    <s v="TARZAN"/>
    <s v="ABRASIFS STA"/>
    <s v="CHERENG"/>
  </r>
  <r>
    <n v="2"/>
    <x v="3"/>
    <n v="400"/>
    <n v="19"/>
    <n v="1"/>
    <x v="79"/>
    <s v="DUPOND"/>
    <s v="KRB"/>
    <s v="DOUAI"/>
  </r>
  <r>
    <n v="2"/>
    <x v="3"/>
    <n v="1200"/>
    <n v="18"/>
    <n v="3"/>
    <x v="94"/>
    <s v="TARZAN"/>
    <s v="IMPRIDEL"/>
    <s v="CROIX"/>
  </r>
  <r>
    <n v="1"/>
    <x v="1"/>
    <n v="70"/>
    <n v="18"/>
    <n v="8"/>
    <x v="78"/>
    <s v="DASILVA"/>
    <s v="IMPRIDEL"/>
    <s v="CROIX"/>
  </r>
  <r>
    <n v="2"/>
    <x v="3"/>
    <n v="170"/>
    <n v="13"/>
    <n v="9"/>
    <x v="94"/>
    <s v="SIERRA"/>
    <s v="BUREAUTIQUE EUCHER"/>
    <s v="CARVIN"/>
  </r>
  <r>
    <n v="2"/>
    <x v="3"/>
    <n v="90"/>
    <n v="14"/>
    <n v="9"/>
    <x v="95"/>
    <s v="SIERRA"/>
    <s v="FG"/>
    <s v="CHAPELLE D'ARMENTIERE"/>
  </r>
  <r>
    <n v="1"/>
    <x v="1"/>
    <n v="90"/>
    <n v="1"/>
    <n v="7"/>
    <x v="81"/>
    <s v="TALOUI"/>
    <s v="I COMME IMAGE"/>
    <s v="ROUBAIX"/>
  </r>
  <r>
    <n v="2"/>
    <x v="3"/>
    <n v="90"/>
    <n v="18"/>
    <n v="6"/>
    <x v="89"/>
    <s v="DJANGO"/>
    <s v="IMPRIDEL"/>
    <s v="CROIX"/>
  </r>
  <r>
    <n v="3"/>
    <x v="4"/>
    <n v="383.10568319655175"/>
    <n v="14"/>
    <n v="1"/>
    <x v="96"/>
    <s v="DUPOND"/>
    <s v="FG"/>
    <s v="CHAPELLE D'ARMENTIERE"/>
  </r>
  <r>
    <n v="1"/>
    <x v="1"/>
    <n v="1074.4110202829111"/>
    <n v="18"/>
    <n v="9"/>
    <x v="96"/>
    <s v="SIERRA"/>
    <s v="IMPRIDEL"/>
    <s v="CROIX"/>
  </r>
  <r>
    <n v="4"/>
    <x v="0"/>
    <n v="764.1667482100429"/>
    <n v="14"/>
    <n v="9"/>
    <x v="97"/>
    <s v="SIERRA"/>
    <s v="FG"/>
    <s v="CHAPELLE D'ARMENTIERE"/>
  </r>
  <r>
    <n v="1"/>
    <x v="1"/>
    <n v="717.65261695098775"/>
    <n v="6"/>
    <n v="7"/>
    <x v="98"/>
    <s v="TALOUI"/>
    <s v="CHRONOPOST"/>
    <s v="VILLENEUVE D'ASCQ"/>
  </r>
  <r>
    <n v="1"/>
    <x v="1"/>
    <n v="183.34157565075321"/>
    <n v="1"/>
    <n v="6"/>
    <x v="96"/>
    <s v="DJANGO"/>
    <s v="I COMME IMAGE"/>
    <s v="ROUBAIX"/>
  </r>
  <r>
    <n v="2"/>
    <x v="3"/>
    <n v="1517.9744593335708"/>
    <n v="16"/>
    <n v="7"/>
    <x v="99"/>
    <s v="TALOUI"/>
    <s v="ABRASIFS STA"/>
    <s v="CHERENG"/>
  </r>
  <r>
    <n v="2"/>
    <x v="3"/>
    <n v="1522.0390970411247"/>
    <n v="2"/>
    <n v="9"/>
    <x v="100"/>
    <s v="SIERRA"/>
    <s v="AFFRETEMENT DU PEVELE"/>
    <s v="AVELIN"/>
  </r>
  <r>
    <n v="2"/>
    <x v="3"/>
    <n v="368.97405242396712"/>
    <n v="3"/>
    <n v="7"/>
    <x v="101"/>
    <s v="TALOUI"/>
    <s v="ART SCENE"/>
    <s v="LILLE"/>
  </r>
  <r>
    <n v="3"/>
    <x v="4"/>
    <n v="603.95770476660709"/>
    <n v="17"/>
    <n v="7"/>
    <x v="102"/>
    <s v="TALOUI"/>
    <s v="EDP"/>
    <s v="COMINES"/>
  </r>
  <r>
    <n v="1"/>
    <x v="1"/>
    <n v="473.57605740746186"/>
    <n v="16"/>
    <n v="3"/>
    <x v="103"/>
    <s v="TARZAN"/>
    <s v="ABRASIFS STA"/>
    <s v="CHERENG"/>
  </r>
  <r>
    <n v="2"/>
    <x v="3"/>
    <n v="64.686582349097804"/>
    <n v="14"/>
    <n v="1"/>
    <x v="99"/>
    <s v="DUPOND"/>
    <s v="FG"/>
    <s v="CHAPELLE D'ARMENTIERE"/>
  </r>
  <r>
    <n v="1"/>
    <x v="1"/>
    <n v="240.09447732774856"/>
    <n v="17"/>
    <n v="3"/>
    <x v="104"/>
    <s v="TARZAN"/>
    <s v="EDP"/>
    <s v="COMINES"/>
  </r>
  <r>
    <n v="2"/>
    <x v="3"/>
    <n v="349.39939729963851"/>
    <n v="14"/>
    <n v="6"/>
    <x v="101"/>
    <s v="DJANGO"/>
    <s v="FG"/>
    <s v="CHAPELLE D'ARMENTIERE"/>
  </r>
  <r>
    <n v="3"/>
    <x v="4"/>
    <n v="1085.6090128483042"/>
    <n v="6"/>
    <n v="9"/>
    <x v="101"/>
    <s v="SIERRA"/>
    <s v="CHRONOPOST"/>
    <s v="VILLENEUVE D'ASCQ"/>
  </r>
  <r>
    <n v="3"/>
    <x v="4"/>
    <n v="877.77881885015745"/>
    <n v="19"/>
    <n v="9"/>
    <x v="105"/>
    <s v="SIERRA"/>
    <s v="KRB"/>
    <s v="DOUAI"/>
  </r>
  <r>
    <n v="1"/>
    <x v="1"/>
    <n v="1407.6206984697169"/>
    <n v="17"/>
    <n v="1"/>
    <x v="103"/>
    <s v="DUPOND"/>
    <s v="EDP"/>
    <s v="COMINES"/>
  </r>
  <r>
    <n v="1"/>
    <x v="1"/>
    <n v="1403.9157504895029"/>
    <n v="18"/>
    <n v="4"/>
    <x v="106"/>
    <s v="DUPONT"/>
    <s v="IMPRIDEL"/>
    <s v="CROIX"/>
  </r>
  <r>
    <n v="1"/>
    <x v="1"/>
    <n v="107.45029868272066"/>
    <n v="15"/>
    <n v="4"/>
    <x v="107"/>
    <s v="DUPONT"/>
    <s v="CRDP"/>
    <s v="CHATEAU THIERY"/>
  </r>
  <r>
    <n v="1"/>
    <x v="1"/>
    <n v="68.47137974954515"/>
    <n v="17"/>
    <n v="9"/>
    <x v="99"/>
    <s v="SIERRA"/>
    <s v="EDP"/>
    <s v="COMINES"/>
  </r>
  <r>
    <n v="4"/>
    <x v="0"/>
    <n v="1002.7069281738781"/>
    <n v="19"/>
    <n v="7"/>
    <x v="100"/>
    <s v="TALOUI"/>
    <s v="KRB"/>
    <s v="DOUAI"/>
  </r>
  <r>
    <n v="3"/>
    <x v="4"/>
    <n v="873.2867850571231"/>
    <n v="18"/>
    <n v="7"/>
    <x v="105"/>
    <s v="TALOUI"/>
    <s v="IMPRIDEL"/>
    <s v="CROIX"/>
  </r>
  <r>
    <n v="2"/>
    <x v="3"/>
    <n v="311.15935578126437"/>
    <n v="6"/>
    <n v="1"/>
    <x v="107"/>
    <s v="DUPOND"/>
    <s v="CHRONOPOST"/>
    <s v="VILLENEUVE D'ASCQ"/>
  </r>
  <r>
    <n v="4"/>
    <x v="0"/>
    <n v="668.98963203830669"/>
    <n v="1"/>
    <n v="6"/>
    <x v="98"/>
    <s v="DJANGO"/>
    <s v="I COMME IMAGE"/>
    <s v="ROUBAIX"/>
  </r>
  <r>
    <n v="4"/>
    <x v="0"/>
    <n v="401.3900823879481"/>
    <n v="11"/>
    <n v="1"/>
    <x v="97"/>
    <s v="DUPOND"/>
    <s v="FSD"/>
    <s v="AVELIN"/>
  </r>
  <r>
    <n v="4"/>
    <x v="0"/>
    <n v="77.397729760444733"/>
    <n v="14"/>
    <n v="9"/>
    <x v="107"/>
    <s v="SIERRA"/>
    <s v="FG"/>
    <s v="CHAPELLE D'ARMENTIERE"/>
  </r>
  <r>
    <n v="3"/>
    <x v="4"/>
    <n v="1097.905173334754"/>
    <n v="16"/>
    <n v="4"/>
    <x v="108"/>
    <s v="DUPONT"/>
    <s v="ABRASIFS STA"/>
    <s v="CHERENG"/>
  </r>
  <r>
    <n v="2"/>
    <x v="3"/>
    <n v="584.85233581854243"/>
    <n v="18"/>
    <n v="3"/>
    <x v="109"/>
    <s v="TARZAN"/>
    <s v="IMPRIDEL"/>
    <s v="CROIX"/>
  </r>
  <r>
    <n v="2"/>
    <x v="3"/>
    <n v="1256.0566550144893"/>
    <n v="6"/>
    <n v="9"/>
    <x v="105"/>
    <s v="SIERRA"/>
    <s v="CHRONOPOST"/>
    <s v="VILLENEUVE D'ASCQ"/>
  </r>
  <r>
    <n v="1"/>
    <x v="1"/>
    <n v="1109.8827325658178"/>
    <n v="20"/>
    <n v="9"/>
    <x v="110"/>
    <s v="SIERRA"/>
    <s v="FRANCE SOL"/>
    <s v="DUNKERQUE"/>
  </r>
  <r>
    <n v="2"/>
    <x v="3"/>
    <n v="1252.3620503087618"/>
    <n v="1"/>
    <n v="8"/>
    <x v="105"/>
    <s v="DASILVA"/>
    <s v="I COMME IMAGE"/>
    <s v="ROUBAIX"/>
  </r>
  <r>
    <n v="1"/>
    <x v="1"/>
    <n v="144.1556149992"/>
    <n v="15"/>
    <n v="4"/>
    <x v="104"/>
    <s v="DUPONT"/>
    <s v="CRDP"/>
    <s v="CHATEAU THIERY"/>
  </r>
  <r>
    <n v="4"/>
    <x v="0"/>
    <n v="919.38382103901699"/>
    <n v="14"/>
    <n v="4"/>
    <x v="111"/>
    <s v="DUPONT"/>
    <s v="FG"/>
    <s v="CHAPELLE D'ARMENTIERE"/>
  </r>
  <r>
    <n v="3"/>
    <x v="4"/>
    <n v="1407.3212904308155"/>
    <n v="14"/>
    <n v="4"/>
    <x v="97"/>
    <s v="DUPONT"/>
    <s v="FG"/>
    <s v="CHAPELLE D'ARMENTIERE"/>
  </r>
  <r>
    <n v="4"/>
    <x v="0"/>
    <n v="1082.2829306707008"/>
    <n v="14"/>
    <n v="1"/>
    <x v="98"/>
    <s v="DUPOND"/>
    <s v="FG"/>
    <s v="CHAPELLE D'ARMENTIERE"/>
  </r>
  <r>
    <n v="4"/>
    <x v="0"/>
    <n v="998.62467083113393"/>
    <n v="19"/>
    <n v="4"/>
    <x v="108"/>
    <s v="DUPONT"/>
    <s v="KRB"/>
    <s v="DOUAI"/>
  </r>
  <r>
    <n v="1"/>
    <x v="1"/>
    <n v="1013.0236277972754"/>
    <n v="19"/>
    <n v="9"/>
    <x v="112"/>
    <s v="SIERRA"/>
    <s v="KRB"/>
    <s v="DOUAI"/>
  </r>
  <r>
    <n v="1"/>
    <x v="1"/>
    <n v="1472.1045459604811"/>
    <n v="14"/>
    <n v="4"/>
    <x v="96"/>
    <s v="DUPONT"/>
    <s v="FG"/>
    <s v="CHAPELLE D'ARMENTIERE"/>
  </r>
  <r>
    <n v="1"/>
    <x v="1"/>
    <n v="1554.0068204825714"/>
    <n v="10"/>
    <n v="6"/>
    <x v="96"/>
    <s v="DJANGO"/>
    <s v="DOUBLET"/>
    <s v="AVELIN"/>
  </r>
  <r>
    <n v="4"/>
    <x v="0"/>
    <n v="859.87017109059138"/>
    <n v="17"/>
    <n v="9"/>
    <x v="113"/>
    <s v="SIERRA"/>
    <s v="EDP"/>
    <s v="COMINES"/>
  </r>
  <r>
    <n v="2"/>
    <x v="3"/>
    <n v="275.30702889628662"/>
    <n v="5"/>
    <n v="6"/>
    <x v="96"/>
    <s v="DJANGO"/>
    <s v="BUREAUTIQUE EUCHER"/>
    <s v="ROUBAIX"/>
  </r>
  <r>
    <n v="4"/>
    <x v="0"/>
    <n v="705.35796046053531"/>
    <n v="13"/>
    <n v="3"/>
    <x v="100"/>
    <s v="TARZAN"/>
    <s v="BUREAUTIQUE EUCHER"/>
    <s v="CARVIN"/>
  </r>
  <r>
    <n v="1"/>
    <x v="1"/>
    <n v="1386.3738629995985"/>
    <n v="8"/>
    <n v="3"/>
    <x v="113"/>
    <s v="TARZAN"/>
    <s v="CRAYE ET FILS"/>
    <s v="ROUBAIX"/>
  </r>
  <r>
    <n v="3"/>
    <x v="4"/>
    <n v="1143.69782061756"/>
    <n v="6"/>
    <n v="6"/>
    <x v="114"/>
    <s v="DJANGO"/>
    <s v="CHRONOPOST"/>
    <s v="VILLENEUVE D'ASCQ"/>
  </r>
  <r>
    <n v="3"/>
    <x v="4"/>
    <n v="166.50654600538132"/>
    <n v="10"/>
    <n v="9"/>
    <x v="113"/>
    <s v="SIERRA"/>
    <s v="DOUBLET"/>
    <s v="AVELIN"/>
  </r>
  <r>
    <n v="2"/>
    <x v="3"/>
    <n v="1214.6049660472772"/>
    <n v="13"/>
    <n v="9"/>
    <x v="103"/>
    <s v="SIERRA"/>
    <s v="BUREAUTIQUE EUCHER"/>
    <s v="CARVIN"/>
  </r>
  <r>
    <n v="4"/>
    <x v="0"/>
    <n v="1385.4969241859965"/>
    <n v="17"/>
    <n v="9"/>
    <x v="105"/>
    <s v="SIERRA"/>
    <s v="EDP"/>
    <s v="COMINES"/>
  </r>
  <r>
    <n v="2"/>
    <x v="3"/>
    <n v="401.94078069746058"/>
    <n v="20"/>
    <n v="9"/>
    <x v="101"/>
    <s v="SIERRA"/>
    <s v="FRANCE SOL"/>
    <s v="DUNKERQUE"/>
  </r>
  <r>
    <n v="2"/>
    <x v="3"/>
    <n v="1155.7363778846111"/>
    <n v="6"/>
    <n v="9"/>
    <x v="115"/>
    <s v="SIERRA"/>
    <s v="CHRONOPOST"/>
    <s v="VILLENEUVE D'ASCQ"/>
  </r>
  <r>
    <n v="4"/>
    <x v="0"/>
    <n v="1270.4189389657254"/>
    <n v="19"/>
    <n v="9"/>
    <x v="102"/>
    <s v="SIERRA"/>
    <s v="KRB"/>
    <s v="DOUAI"/>
  </r>
  <r>
    <n v="1"/>
    <x v="1"/>
    <n v="369.28540714310395"/>
    <n v="15"/>
    <n v="7"/>
    <x v="98"/>
    <s v="TALOUI"/>
    <s v="CRDP"/>
    <s v="CHATEAU THIERY"/>
  </r>
  <r>
    <n v="1"/>
    <x v="1"/>
    <n v="694.69901905661482"/>
    <n v="18"/>
    <n v="9"/>
    <x v="100"/>
    <s v="SIERRA"/>
    <s v="IMPRIDEL"/>
    <s v="CROIX"/>
  </r>
  <r>
    <n v="4"/>
    <x v="0"/>
    <n v="937.52018291703223"/>
    <n v="19"/>
    <n v="1"/>
    <x v="114"/>
    <s v="DUPOND"/>
    <s v="KRB"/>
    <s v="DOUAI"/>
  </r>
  <r>
    <n v="2"/>
    <x v="3"/>
    <n v="1062.9625408864638"/>
    <n v="10"/>
    <n v="9"/>
    <x v="105"/>
    <s v="SIERRA"/>
    <s v="DOUBLET"/>
    <s v="AVELIN"/>
  </r>
  <r>
    <n v="4"/>
    <x v="0"/>
    <n v="782.77042739644241"/>
    <n v="17"/>
    <n v="1"/>
    <x v="105"/>
    <s v="DUPOND"/>
    <s v="EDP"/>
    <s v="COMINES"/>
  </r>
  <r>
    <n v="2"/>
    <x v="3"/>
    <n v="951.78057390494678"/>
    <n v="18"/>
    <n v="9"/>
    <x v="98"/>
    <s v="SIERRA"/>
    <s v="IMPRIDEL"/>
    <s v="CROIX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385">
  <r>
    <x v="0"/>
    <x v="0"/>
    <n v="65"/>
    <x v="0"/>
    <x v="0"/>
    <x v="0"/>
    <x v="0"/>
    <s v="FG"/>
    <x v="0"/>
  </r>
  <r>
    <x v="0"/>
    <x v="0"/>
    <n v="65"/>
    <x v="0"/>
    <x v="0"/>
    <x v="1"/>
    <x v="0"/>
    <s v="FG"/>
    <x v="0"/>
  </r>
  <r>
    <x v="1"/>
    <x v="1"/>
    <n v="65"/>
    <x v="1"/>
    <x v="1"/>
    <x v="2"/>
    <x v="1"/>
    <s v="CRAYE ET FILS"/>
    <x v="1"/>
  </r>
  <r>
    <x v="1"/>
    <x v="1"/>
    <n v="280"/>
    <x v="2"/>
    <x v="2"/>
    <x v="3"/>
    <x v="2"/>
    <s v="DOUBLET"/>
    <x v="2"/>
  </r>
  <r>
    <x v="1"/>
    <x v="1"/>
    <n v="1069"/>
    <x v="3"/>
    <x v="3"/>
    <x v="4"/>
    <x v="3"/>
    <s v="KRB"/>
    <x v="3"/>
  </r>
  <r>
    <x v="1"/>
    <x v="1"/>
    <n v="1500"/>
    <x v="3"/>
    <x v="2"/>
    <x v="5"/>
    <x v="2"/>
    <s v="KRB"/>
    <x v="3"/>
  </r>
  <r>
    <x v="1"/>
    <x v="1"/>
    <n v="100"/>
    <x v="4"/>
    <x v="4"/>
    <x v="4"/>
    <x v="4"/>
    <s v="BUREAUTIQUE EUCHER"/>
    <x v="1"/>
  </r>
  <r>
    <x v="1"/>
    <x v="1"/>
    <n v="65"/>
    <x v="5"/>
    <x v="5"/>
    <x v="2"/>
    <x v="5"/>
    <s v="FRANCE SOL"/>
    <x v="4"/>
  </r>
  <r>
    <x v="1"/>
    <x v="1"/>
    <n v="65"/>
    <x v="6"/>
    <x v="5"/>
    <x v="2"/>
    <x v="5"/>
    <s v="IMPRIDEL"/>
    <x v="5"/>
  </r>
  <r>
    <x v="1"/>
    <x v="1"/>
    <n v="65"/>
    <x v="5"/>
    <x v="3"/>
    <x v="6"/>
    <x v="3"/>
    <s v="FRANCE SOL"/>
    <x v="4"/>
  </r>
  <r>
    <x v="2"/>
    <x v="2"/>
    <n v="60"/>
    <x v="0"/>
    <x v="3"/>
    <x v="7"/>
    <x v="3"/>
    <s v="FG"/>
    <x v="0"/>
  </r>
  <r>
    <x v="0"/>
    <x v="0"/>
    <n v="65"/>
    <x v="0"/>
    <x v="3"/>
    <x v="8"/>
    <x v="3"/>
    <s v="FG"/>
    <x v="0"/>
  </r>
  <r>
    <x v="0"/>
    <x v="0"/>
    <n v="65"/>
    <x v="6"/>
    <x v="3"/>
    <x v="5"/>
    <x v="3"/>
    <s v="IMPRIDEL"/>
    <x v="5"/>
  </r>
  <r>
    <x v="2"/>
    <x v="2"/>
    <n v="370"/>
    <x v="1"/>
    <x v="4"/>
    <x v="9"/>
    <x v="4"/>
    <s v="CRAYE ET FILS"/>
    <x v="1"/>
  </r>
  <r>
    <x v="1"/>
    <x v="1"/>
    <n v="260"/>
    <x v="5"/>
    <x v="4"/>
    <x v="9"/>
    <x v="4"/>
    <s v="FRANCE SOL"/>
    <x v="4"/>
  </r>
  <r>
    <x v="1"/>
    <x v="1"/>
    <n v="120"/>
    <x v="2"/>
    <x v="1"/>
    <x v="8"/>
    <x v="1"/>
    <s v="DOUBLET"/>
    <x v="2"/>
  </r>
  <r>
    <x v="1"/>
    <x v="1"/>
    <n v="65"/>
    <x v="1"/>
    <x v="1"/>
    <x v="10"/>
    <x v="1"/>
    <s v="CRAYE ET FILS"/>
    <x v="1"/>
  </r>
  <r>
    <x v="1"/>
    <x v="1"/>
    <n v="65"/>
    <x v="5"/>
    <x v="3"/>
    <x v="11"/>
    <x v="3"/>
    <s v="FRANCE SOL"/>
    <x v="4"/>
  </r>
  <r>
    <x v="1"/>
    <x v="1"/>
    <n v="70"/>
    <x v="2"/>
    <x v="3"/>
    <x v="12"/>
    <x v="3"/>
    <s v="DOUBLET"/>
    <x v="2"/>
  </r>
  <r>
    <x v="1"/>
    <x v="1"/>
    <n v="65"/>
    <x v="1"/>
    <x v="6"/>
    <x v="10"/>
    <x v="6"/>
    <s v="CRAYE ET FILS"/>
    <x v="1"/>
  </r>
  <r>
    <x v="1"/>
    <x v="1"/>
    <n v="65"/>
    <x v="7"/>
    <x v="3"/>
    <x v="13"/>
    <x v="3"/>
    <s v="CRDP"/>
    <x v="6"/>
  </r>
  <r>
    <x v="1"/>
    <x v="1"/>
    <n v="1250"/>
    <x v="0"/>
    <x v="3"/>
    <x v="5"/>
    <x v="3"/>
    <s v="FG"/>
    <x v="0"/>
  </r>
  <r>
    <x v="1"/>
    <x v="1"/>
    <n v="65"/>
    <x v="5"/>
    <x v="3"/>
    <x v="13"/>
    <x v="3"/>
    <s v="FRANCE SOL"/>
    <x v="4"/>
  </r>
  <r>
    <x v="1"/>
    <x v="1"/>
    <n v="1138"/>
    <x v="3"/>
    <x v="3"/>
    <x v="14"/>
    <x v="3"/>
    <s v="KRB"/>
    <x v="3"/>
  </r>
  <r>
    <x v="1"/>
    <x v="1"/>
    <n v="200"/>
    <x v="8"/>
    <x v="1"/>
    <x v="0"/>
    <x v="1"/>
    <s v="ABRASIFS STA"/>
    <x v="7"/>
  </r>
  <r>
    <x v="2"/>
    <x v="2"/>
    <n v="65"/>
    <x v="0"/>
    <x v="1"/>
    <x v="3"/>
    <x v="1"/>
    <s v="FG"/>
    <x v="0"/>
  </r>
  <r>
    <x v="2"/>
    <x v="2"/>
    <n v="280"/>
    <x v="8"/>
    <x v="1"/>
    <x v="15"/>
    <x v="1"/>
    <s v="ABRASIFS STA"/>
    <x v="7"/>
  </r>
  <r>
    <x v="0"/>
    <x v="0"/>
    <n v="65"/>
    <x v="9"/>
    <x v="1"/>
    <x v="16"/>
    <x v="1"/>
    <s v="EDP"/>
    <x v="8"/>
  </r>
  <r>
    <x v="1"/>
    <x v="1"/>
    <n v="65"/>
    <x v="0"/>
    <x v="1"/>
    <x v="4"/>
    <x v="1"/>
    <s v="FG"/>
    <x v="0"/>
  </r>
  <r>
    <x v="3"/>
    <x v="3"/>
    <n v="120"/>
    <x v="10"/>
    <x v="5"/>
    <x v="17"/>
    <x v="5"/>
    <s v="ATITEX"/>
    <x v="9"/>
  </r>
  <r>
    <x v="3"/>
    <x v="3"/>
    <n v="66"/>
    <x v="11"/>
    <x v="5"/>
    <x v="17"/>
    <x v="5"/>
    <s v="ART SCENE"/>
    <x v="10"/>
  </r>
  <r>
    <x v="3"/>
    <x v="3"/>
    <n v="66"/>
    <x v="12"/>
    <x v="3"/>
    <x v="17"/>
    <x v="3"/>
    <s v="CHRONOPOST"/>
    <x v="11"/>
  </r>
  <r>
    <x v="3"/>
    <x v="3"/>
    <n v="230"/>
    <x v="11"/>
    <x v="4"/>
    <x v="14"/>
    <x v="4"/>
    <s v="ART SCENE"/>
    <x v="10"/>
  </r>
  <r>
    <x v="3"/>
    <x v="3"/>
    <n v="66"/>
    <x v="8"/>
    <x v="1"/>
    <x v="14"/>
    <x v="1"/>
    <s v="ABRASIFS STA"/>
    <x v="7"/>
  </r>
  <r>
    <x v="3"/>
    <x v="3"/>
    <n v="66"/>
    <x v="6"/>
    <x v="3"/>
    <x v="14"/>
    <x v="3"/>
    <s v="IMPRIDEL"/>
    <x v="5"/>
  </r>
  <r>
    <x v="1"/>
    <x v="1"/>
    <n v="440"/>
    <x v="0"/>
    <x v="4"/>
    <x v="18"/>
    <x v="4"/>
    <s v="FG"/>
    <x v="0"/>
  </r>
  <r>
    <x v="1"/>
    <x v="1"/>
    <n v="440"/>
    <x v="0"/>
    <x v="4"/>
    <x v="18"/>
    <x v="4"/>
    <s v="FG"/>
    <x v="0"/>
  </r>
  <r>
    <x v="1"/>
    <x v="1"/>
    <n v="2226"/>
    <x v="13"/>
    <x v="4"/>
    <x v="18"/>
    <x v="4"/>
    <s v="I COMME IMAGE"/>
    <x v="1"/>
  </r>
  <r>
    <x v="1"/>
    <x v="1"/>
    <n v="500"/>
    <x v="1"/>
    <x v="4"/>
    <x v="16"/>
    <x v="4"/>
    <s v="CRAYE ET FILS"/>
    <x v="1"/>
  </r>
  <r>
    <x v="1"/>
    <x v="1"/>
    <n v="170"/>
    <x v="0"/>
    <x v="4"/>
    <x v="19"/>
    <x v="4"/>
    <s v="FG"/>
    <x v="0"/>
  </r>
  <r>
    <x v="2"/>
    <x v="2"/>
    <n v="1650"/>
    <x v="13"/>
    <x v="4"/>
    <x v="15"/>
    <x v="4"/>
    <s v="I COMME IMAGE"/>
    <x v="1"/>
  </r>
  <r>
    <x v="0"/>
    <x v="0"/>
    <n v="120"/>
    <x v="12"/>
    <x v="1"/>
    <x v="16"/>
    <x v="1"/>
    <s v="CHRONOPOST"/>
    <x v="11"/>
  </r>
  <r>
    <x v="0"/>
    <x v="0"/>
    <n v="65"/>
    <x v="0"/>
    <x v="6"/>
    <x v="10"/>
    <x v="6"/>
    <s v="FG"/>
    <x v="0"/>
  </r>
  <r>
    <x v="0"/>
    <x v="0"/>
    <n v="120"/>
    <x v="6"/>
    <x v="1"/>
    <x v="6"/>
    <x v="1"/>
    <s v="IMPRIDEL"/>
    <x v="5"/>
  </r>
  <r>
    <x v="0"/>
    <x v="0"/>
    <n v="65"/>
    <x v="1"/>
    <x v="6"/>
    <x v="6"/>
    <x v="6"/>
    <s v="CRAYE ET FILS"/>
    <x v="1"/>
  </r>
  <r>
    <x v="0"/>
    <x v="0"/>
    <n v="60"/>
    <x v="5"/>
    <x v="6"/>
    <x v="6"/>
    <x v="6"/>
    <s v="FRANCE SOL"/>
    <x v="4"/>
  </r>
  <r>
    <x v="0"/>
    <x v="0"/>
    <n v="65"/>
    <x v="8"/>
    <x v="3"/>
    <x v="17"/>
    <x v="3"/>
    <s v="ABRASIFS STA"/>
    <x v="7"/>
  </r>
  <r>
    <x v="0"/>
    <x v="0"/>
    <n v="60"/>
    <x v="6"/>
    <x v="3"/>
    <x v="5"/>
    <x v="3"/>
    <s v="IMPRIDEL"/>
    <x v="5"/>
  </r>
  <r>
    <x v="0"/>
    <x v="0"/>
    <n v="55"/>
    <x v="8"/>
    <x v="3"/>
    <x v="5"/>
    <x v="3"/>
    <s v="ABRASIFS STA"/>
    <x v="7"/>
  </r>
  <r>
    <x v="0"/>
    <x v="0"/>
    <n v="55"/>
    <x v="8"/>
    <x v="3"/>
    <x v="5"/>
    <x v="3"/>
    <s v="ABRASIFS STA"/>
    <x v="7"/>
  </r>
  <r>
    <x v="0"/>
    <x v="0"/>
    <n v="55"/>
    <x v="0"/>
    <x v="5"/>
    <x v="6"/>
    <x v="5"/>
    <s v="FG"/>
    <x v="0"/>
  </r>
  <r>
    <x v="3"/>
    <x v="3"/>
    <n v="170"/>
    <x v="14"/>
    <x v="5"/>
    <x v="17"/>
    <x v="5"/>
    <s v="AFFRETEMENT DU PEVELE"/>
    <x v="2"/>
  </r>
  <r>
    <x v="1"/>
    <x v="1"/>
    <n v="70"/>
    <x v="0"/>
    <x v="5"/>
    <x v="14"/>
    <x v="5"/>
    <s v="FG"/>
    <x v="0"/>
  </r>
  <r>
    <x v="1"/>
    <x v="1"/>
    <n v="65"/>
    <x v="0"/>
    <x v="5"/>
    <x v="8"/>
    <x v="5"/>
    <s v="FG"/>
    <x v="0"/>
  </r>
  <r>
    <x v="1"/>
    <x v="1"/>
    <n v="120"/>
    <x v="0"/>
    <x v="5"/>
    <x v="8"/>
    <x v="5"/>
    <s v="FG"/>
    <x v="0"/>
  </r>
  <r>
    <x v="1"/>
    <x v="1"/>
    <n v="65"/>
    <x v="0"/>
    <x v="5"/>
    <x v="16"/>
    <x v="5"/>
    <s v="FG"/>
    <x v="0"/>
  </r>
  <r>
    <x v="1"/>
    <x v="1"/>
    <n v="1226"/>
    <x v="3"/>
    <x v="5"/>
    <x v="2"/>
    <x v="5"/>
    <s v="KRB"/>
    <x v="3"/>
  </r>
  <r>
    <x v="1"/>
    <x v="1"/>
    <n v="120"/>
    <x v="0"/>
    <x v="0"/>
    <x v="20"/>
    <x v="0"/>
    <s v="FG"/>
    <x v="0"/>
  </r>
  <r>
    <x v="0"/>
    <x v="0"/>
    <n v="65"/>
    <x v="15"/>
    <x v="3"/>
    <x v="21"/>
    <x v="3"/>
    <s v="BUREAUTIQUE EUCHER"/>
    <x v="12"/>
  </r>
  <r>
    <x v="0"/>
    <x v="0"/>
    <n v="65"/>
    <x v="0"/>
    <x v="3"/>
    <x v="21"/>
    <x v="3"/>
    <s v="FG"/>
    <x v="0"/>
  </r>
  <r>
    <x v="4"/>
    <x v="4"/>
    <n v="60"/>
    <x v="7"/>
    <x v="1"/>
    <x v="22"/>
    <x v="1"/>
    <s v="CRDP"/>
    <x v="6"/>
  </r>
  <r>
    <x v="4"/>
    <x v="4"/>
    <n v="60"/>
    <x v="3"/>
    <x v="3"/>
    <x v="22"/>
    <x v="3"/>
    <s v="KRB"/>
    <x v="3"/>
  </r>
  <r>
    <x v="1"/>
    <x v="1"/>
    <n v="65"/>
    <x v="3"/>
    <x v="5"/>
    <x v="23"/>
    <x v="5"/>
    <s v="KRB"/>
    <x v="3"/>
  </r>
  <r>
    <x v="1"/>
    <x v="1"/>
    <n v="600"/>
    <x v="2"/>
    <x v="7"/>
    <x v="24"/>
    <x v="7"/>
    <s v="DOUBLET"/>
    <x v="2"/>
  </r>
  <r>
    <x v="4"/>
    <x v="4"/>
    <n v="60"/>
    <x v="4"/>
    <x v="3"/>
    <x v="24"/>
    <x v="3"/>
    <s v="BUREAUTIQUE EUCHER"/>
    <x v="1"/>
  </r>
  <r>
    <x v="1"/>
    <x v="1"/>
    <n v="0"/>
    <x v="16"/>
    <x v="3"/>
    <x v="22"/>
    <x v="3"/>
    <s v="FSD"/>
    <x v="2"/>
  </r>
  <r>
    <x v="2"/>
    <x v="2"/>
    <n v="200"/>
    <x v="7"/>
    <x v="3"/>
    <x v="20"/>
    <x v="3"/>
    <s v="CRDP"/>
    <x v="6"/>
  </r>
  <r>
    <x v="2"/>
    <x v="2"/>
    <n v="70"/>
    <x v="1"/>
    <x v="3"/>
    <x v="25"/>
    <x v="3"/>
    <s v="CRAYE ET FILS"/>
    <x v="1"/>
  </r>
  <r>
    <x v="1"/>
    <x v="1"/>
    <n v="65"/>
    <x v="14"/>
    <x v="3"/>
    <x v="26"/>
    <x v="3"/>
    <s v="AFFRETEMENT DU PEVELE"/>
    <x v="2"/>
  </r>
  <r>
    <x v="4"/>
    <x v="4"/>
    <n v="60"/>
    <x v="15"/>
    <x v="1"/>
    <x v="27"/>
    <x v="1"/>
    <s v="BUREAUTIQUE EUCHER"/>
    <x v="12"/>
  </r>
  <r>
    <x v="4"/>
    <x v="4"/>
    <n v="50"/>
    <x v="12"/>
    <x v="1"/>
    <x v="28"/>
    <x v="1"/>
    <s v="CHRONOPOST"/>
    <x v="11"/>
  </r>
  <r>
    <x v="4"/>
    <x v="4"/>
    <n v="50"/>
    <x v="3"/>
    <x v="1"/>
    <x v="28"/>
    <x v="1"/>
    <s v="KRB"/>
    <x v="3"/>
  </r>
  <r>
    <x v="4"/>
    <x v="4"/>
    <n v="60"/>
    <x v="1"/>
    <x v="7"/>
    <x v="27"/>
    <x v="7"/>
    <s v="CRAYE ET FILS"/>
    <x v="1"/>
  </r>
  <r>
    <x v="4"/>
    <x v="4"/>
    <n v="60"/>
    <x v="3"/>
    <x v="1"/>
    <x v="27"/>
    <x v="1"/>
    <s v="KRB"/>
    <x v="3"/>
  </r>
  <r>
    <x v="4"/>
    <x v="4"/>
    <n v="60"/>
    <x v="4"/>
    <x v="1"/>
    <x v="24"/>
    <x v="1"/>
    <s v="BUREAUTIQUE EUCHER"/>
    <x v="1"/>
  </r>
  <r>
    <x v="4"/>
    <x v="4"/>
    <n v="60"/>
    <x v="7"/>
    <x v="1"/>
    <x v="24"/>
    <x v="1"/>
    <s v="CRDP"/>
    <x v="6"/>
  </r>
  <r>
    <x v="4"/>
    <x v="4"/>
    <n v="60"/>
    <x v="1"/>
    <x v="1"/>
    <x v="24"/>
    <x v="1"/>
    <s v="CRAYE ET FILS"/>
    <x v="1"/>
  </r>
  <r>
    <x v="4"/>
    <x v="4"/>
    <n v="100"/>
    <x v="17"/>
    <x v="3"/>
    <x v="29"/>
    <x v="3"/>
    <s v="CRAMET"/>
    <x v="13"/>
  </r>
  <r>
    <x v="2"/>
    <x v="2"/>
    <n v="200"/>
    <x v="8"/>
    <x v="3"/>
    <x v="30"/>
    <x v="3"/>
    <s v="ABRASIFS STA"/>
    <x v="7"/>
  </r>
  <r>
    <x v="4"/>
    <x v="4"/>
    <n v="60"/>
    <x v="7"/>
    <x v="3"/>
    <x v="24"/>
    <x v="3"/>
    <s v="CRDP"/>
    <x v="6"/>
  </r>
  <r>
    <x v="4"/>
    <x v="4"/>
    <n v="60"/>
    <x v="7"/>
    <x v="6"/>
    <x v="24"/>
    <x v="6"/>
    <s v="CRDP"/>
    <x v="6"/>
  </r>
  <r>
    <x v="4"/>
    <x v="4"/>
    <n v="60"/>
    <x v="0"/>
    <x v="3"/>
    <x v="31"/>
    <x v="3"/>
    <s v="FG"/>
    <x v="0"/>
  </r>
  <r>
    <x v="4"/>
    <x v="4"/>
    <n v="60"/>
    <x v="1"/>
    <x v="6"/>
    <x v="31"/>
    <x v="6"/>
    <s v="CRAYE ET FILS"/>
    <x v="1"/>
  </r>
  <r>
    <x v="4"/>
    <x v="4"/>
    <n v="60"/>
    <x v="7"/>
    <x v="6"/>
    <x v="31"/>
    <x v="6"/>
    <s v="CRDP"/>
    <x v="6"/>
  </r>
  <r>
    <x v="4"/>
    <x v="4"/>
    <n v="100"/>
    <x v="14"/>
    <x v="3"/>
    <x v="32"/>
    <x v="3"/>
    <s v="AFFRETEMENT DU PEVELE"/>
    <x v="2"/>
  </r>
  <r>
    <x v="4"/>
    <x v="4"/>
    <n v="60"/>
    <x v="4"/>
    <x v="3"/>
    <x v="24"/>
    <x v="3"/>
    <s v="BUREAUTIQUE EUCHER"/>
    <x v="1"/>
  </r>
  <r>
    <x v="4"/>
    <x v="4"/>
    <n v="60"/>
    <x v="4"/>
    <x v="6"/>
    <x v="24"/>
    <x v="6"/>
    <s v="BUREAUTIQUE EUCHER"/>
    <x v="1"/>
  </r>
  <r>
    <x v="1"/>
    <x v="1"/>
    <n v="65"/>
    <x v="0"/>
    <x v="6"/>
    <x v="25"/>
    <x v="6"/>
    <s v="FG"/>
    <x v="0"/>
  </r>
  <r>
    <x v="2"/>
    <x v="2"/>
    <n v="200"/>
    <x v="1"/>
    <x v="3"/>
    <x v="33"/>
    <x v="3"/>
    <s v="CRAYE ET FILS"/>
    <x v="1"/>
  </r>
  <r>
    <x v="1"/>
    <x v="1"/>
    <n v="800"/>
    <x v="2"/>
    <x v="3"/>
    <x v="27"/>
    <x v="3"/>
    <s v="DOUBLET"/>
    <x v="2"/>
  </r>
  <r>
    <x v="4"/>
    <x v="4"/>
    <n v="66"/>
    <x v="5"/>
    <x v="3"/>
    <x v="34"/>
    <x v="3"/>
    <s v="FRANCE SOL"/>
    <x v="4"/>
  </r>
  <r>
    <x v="4"/>
    <x v="4"/>
    <n v="120"/>
    <x v="1"/>
    <x v="4"/>
    <x v="34"/>
    <x v="4"/>
    <s v="CRAYE ET FILS"/>
    <x v="1"/>
  </r>
  <r>
    <x v="4"/>
    <x v="4"/>
    <n v="66"/>
    <x v="10"/>
    <x v="5"/>
    <x v="35"/>
    <x v="5"/>
    <s v="ATITEX"/>
    <x v="9"/>
  </r>
  <r>
    <x v="4"/>
    <x v="4"/>
    <n v="170"/>
    <x v="10"/>
    <x v="7"/>
    <x v="36"/>
    <x v="7"/>
    <s v="ATITEX"/>
    <x v="9"/>
  </r>
  <r>
    <x v="4"/>
    <x v="4"/>
    <n v="66"/>
    <x v="11"/>
    <x v="5"/>
    <x v="36"/>
    <x v="5"/>
    <s v="ART SCENE"/>
    <x v="10"/>
  </r>
  <r>
    <x v="4"/>
    <x v="4"/>
    <n v="170"/>
    <x v="14"/>
    <x v="2"/>
    <x v="36"/>
    <x v="2"/>
    <s v="AFFRETEMENT DU PEVELE"/>
    <x v="2"/>
  </r>
  <r>
    <x v="2"/>
    <x v="2"/>
    <n v="70"/>
    <x v="1"/>
    <x v="3"/>
    <x v="26"/>
    <x v="3"/>
    <s v="CRAYE ET FILS"/>
    <x v="1"/>
  </r>
  <r>
    <x v="2"/>
    <x v="2"/>
    <n v="200"/>
    <x v="1"/>
    <x v="3"/>
    <x v="26"/>
    <x v="3"/>
    <s v="CRAYE ET FILS"/>
    <x v="1"/>
  </r>
  <r>
    <x v="2"/>
    <x v="2"/>
    <n v="70"/>
    <x v="1"/>
    <x v="3"/>
    <x v="25"/>
    <x v="3"/>
    <s v="CRAYE ET FILS"/>
    <x v="1"/>
  </r>
  <r>
    <x v="1"/>
    <x v="1"/>
    <n v="120"/>
    <x v="0"/>
    <x v="5"/>
    <x v="22"/>
    <x v="5"/>
    <s v="FG"/>
    <x v="0"/>
  </r>
  <r>
    <x v="0"/>
    <x v="0"/>
    <n v="65"/>
    <x v="18"/>
    <x v="1"/>
    <x v="23"/>
    <x v="1"/>
    <s v="MTR"/>
    <x v="14"/>
  </r>
  <r>
    <x v="2"/>
    <x v="2"/>
    <n v="280"/>
    <x v="7"/>
    <x v="5"/>
    <x v="37"/>
    <x v="5"/>
    <s v="CRDP"/>
    <x v="6"/>
  </r>
  <r>
    <x v="1"/>
    <x v="1"/>
    <n v="120"/>
    <x v="0"/>
    <x v="5"/>
    <x v="38"/>
    <x v="5"/>
    <s v="FG"/>
    <x v="0"/>
  </r>
  <r>
    <x v="1"/>
    <x v="1"/>
    <n v="65"/>
    <x v="0"/>
    <x v="5"/>
    <x v="24"/>
    <x v="5"/>
    <s v="FG"/>
    <x v="0"/>
  </r>
  <r>
    <x v="2"/>
    <x v="2"/>
    <n v="250"/>
    <x v="8"/>
    <x v="5"/>
    <x v="28"/>
    <x v="5"/>
    <s v="ABRASIFS STA"/>
    <x v="7"/>
  </r>
  <r>
    <x v="1"/>
    <x v="1"/>
    <n v="65"/>
    <x v="0"/>
    <x v="5"/>
    <x v="27"/>
    <x v="5"/>
    <s v="FG"/>
    <x v="0"/>
  </r>
  <r>
    <x v="1"/>
    <x v="1"/>
    <n v="65"/>
    <x v="0"/>
    <x v="5"/>
    <x v="27"/>
    <x v="5"/>
    <s v="FG"/>
    <x v="0"/>
  </r>
  <r>
    <x v="2"/>
    <x v="2"/>
    <n v="280"/>
    <x v="8"/>
    <x v="5"/>
    <x v="39"/>
    <x v="5"/>
    <s v="ABRASIFS STA"/>
    <x v="7"/>
  </r>
  <r>
    <x v="1"/>
    <x v="1"/>
    <n v="120"/>
    <x v="5"/>
    <x v="5"/>
    <x v="28"/>
    <x v="5"/>
    <s v="FRANCE SOL"/>
    <x v="4"/>
  </r>
  <r>
    <x v="0"/>
    <x v="0"/>
    <n v="65"/>
    <x v="16"/>
    <x v="5"/>
    <x v="20"/>
    <x v="5"/>
    <s v="FSD"/>
    <x v="2"/>
  </r>
  <r>
    <x v="0"/>
    <x v="0"/>
    <n v="65"/>
    <x v="0"/>
    <x v="5"/>
    <x v="40"/>
    <x v="5"/>
    <s v="FG"/>
    <x v="0"/>
  </r>
  <r>
    <x v="2"/>
    <x v="2"/>
    <n v="280"/>
    <x v="8"/>
    <x v="5"/>
    <x v="34"/>
    <x v="5"/>
    <s v="ABRASIFS STA"/>
    <x v="7"/>
  </r>
  <r>
    <x v="0"/>
    <x v="0"/>
    <n v="65"/>
    <x v="9"/>
    <x v="5"/>
    <x v="35"/>
    <x v="5"/>
    <s v="EDP"/>
    <x v="8"/>
  </r>
  <r>
    <x v="2"/>
    <x v="2"/>
    <n v="400"/>
    <x v="18"/>
    <x v="5"/>
    <x v="21"/>
    <x v="5"/>
    <s v="MTR"/>
    <x v="14"/>
  </r>
  <r>
    <x v="4"/>
    <x v="4"/>
    <n v="66"/>
    <x v="7"/>
    <x v="3"/>
    <x v="32"/>
    <x v="3"/>
    <s v="CRDP"/>
    <x v="6"/>
  </r>
  <r>
    <x v="4"/>
    <x v="4"/>
    <n v="66"/>
    <x v="10"/>
    <x v="1"/>
    <x v="32"/>
    <x v="1"/>
    <s v="ATITEX"/>
    <x v="9"/>
  </r>
  <r>
    <x v="4"/>
    <x v="4"/>
    <n v="66"/>
    <x v="11"/>
    <x v="5"/>
    <x v="35"/>
    <x v="5"/>
    <s v="ART SCENE"/>
    <x v="10"/>
  </r>
  <r>
    <x v="2"/>
    <x v="2"/>
    <n v="280"/>
    <x v="7"/>
    <x v="5"/>
    <x v="32"/>
    <x v="5"/>
    <s v="CRDP"/>
    <x v="6"/>
  </r>
  <r>
    <x v="1"/>
    <x v="1"/>
    <n v="185"/>
    <x v="0"/>
    <x v="1"/>
    <x v="28"/>
    <x v="1"/>
    <s v="FG"/>
    <x v="0"/>
  </r>
  <r>
    <x v="1"/>
    <x v="1"/>
    <n v="65"/>
    <x v="0"/>
    <x v="1"/>
    <x v="38"/>
    <x v="1"/>
    <s v="FG"/>
    <x v="0"/>
  </r>
  <r>
    <x v="0"/>
    <x v="0"/>
    <n v="65"/>
    <x v="9"/>
    <x v="1"/>
    <x v="32"/>
    <x v="1"/>
    <s v="EDP"/>
    <x v="8"/>
  </r>
  <r>
    <x v="4"/>
    <x v="4"/>
    <n v="66"/>
    <x v="11"/>
    <x v="1"/>
    <x v="35"/>
    <x v="1"/>
    <s v="ART SCENE"/>
    <x v="10"/>
  </r>
  <r>
    <x v="4"/>
    <x v="4"/>
    <n v="66"/>
    <x v="8"/>
    <x v="1"/>
    <x v="34"/>
    <x v="1"/>
    <s v="ABRASIFS STA"/>
    <x v="7"/>
  </r>
  <r>
    <x v="1"/>
    <x v="1"/>
    <n v="2000"/>
    <x v="7"/>
    <x v="4"/>
    <x v="31"/>
    <x v="4"/>
    <s v="CRDP"/>
    <x v="6"/>
  </r>
  <r>
    <x v="1"/>
    <x v="1"/>
    <n v="65"/>
    <x v="8"/>
    <x v="3"/>
    <x v="31"/>
    <x v="3"/>
    <s v="ABRASIFS STA"/>
    <x v="7"/>
  </r>
  <r>
    <x v="1"/>
    <x v="1"/>
    <n v="65"/>
    <x v="9"/>
    <x v="3"/>
    <x v="41"/>
    <x v="3"/>
    <s v="EDP"/>
    <x v="8"/>
  </r>
  <r>
    <x v="1"/>
    <x v="1"/>
    <n v="200"/>
    <x v="6"/>
    <x v="7"/>
    <x v="20"/>
    <x v="7"/>
    <s v="IMPRIDEL"/>
    <x v="5"/>
  </r>
  <r>
    <x v="1"/>
    <x v="1"/>
    <n v="1200"/>
    <x v="7"/>
    <x v="7"/>
    <x v="20"/>
    <x v="7"/>
    <s v="CRDP"/>
    <x v="6"/>
  </r>
  <r>
    <x v="1"/>
    <x v="1"/>
    <n v="65"/>
    <x v="9"/>
    <x v="6"/>
    <x v="20"/>
    <x v="6"/>
    <s v="EDP"/>
    <x v="8"/>
  </r>
  <r>
    <x v="1"/>
    <x v="1"/>
    <n v="65"/>
    <x v="2"/>
    <x v="6"/>
    <x v="20"/>
    <x v="6"/>
    <s v="DOUBLET"/>
    <x v="2"/>
  </r>
  <r>
    <x v="1"/>
    <x v="1"/>
    <n v="65"/>
    <x v="5"/>
    <x v="3"/>
    <x v="33"/>
    <x v="3"/>
    <s v="FRANCE SOL"/>
    <x v="4"/>
  </r>
  <r>
    <x v="1"/>
    <x v="1"/>
    <n v="65"/>
    <x v="13"/>
    <x v="5"/>
    <x v="38"/>
    <x v="5"/>
    <s v="I COMME IMAGE"/>
    <x v="1"/>
  </r>
  <r>
    <x v="1"/>
    <x v="1"/>
    <n v="65"/>
    <x v="7"/>
    <x v="5"/>
    <x v="38"/>
    <x v="5"/>
    <s v="CRDP"/>
    <x v="6"/>
  </r>
  <r>
    <x v="1"/>
    <x v="1"/>
    <n v="65"/>
    <x v="3"/>
    <x v="3"/>
    <x v="38"/>
    <x v="3"/>
    <s v="KRB"/>
    <x v="3"/>
  </r>
  <r>
    <x v="1"/>
    <x v="1"/>
    <n v="65"/>
    <x v="5"/>
    <x v="3"/>
    <x v="38"/>
    <x v="3"/>
    <s v="FRANCE SOL"/>
    <x v="4"/>
  </r>
  <r>
    <x v="1"/>
    <x v="1"/>
    <n v="200"/>
    <x v="13"/>
    <x v="7"/>
    <x v="34"/>
    <x v="7"/>
    <s v="I COMME IMAGE"/>
    <x v="1"/>
  </r>
  <r>
    <x v="1"/>
    <x v="1"/>
    <n v="1200"/>
    <x v="3"/>
    <x v="7"/>
    <x v="34"/>
    <x v="7"/>
    <s v="KRB"/>
    <x v="3"/>
  </r>
  <r>
    <x v="1"/>
    <x v="1"/>
    <n v="200"/>
    <x v="16"/>
    <x v="7"/>
    <x v="34"/>
    <x v="7"/>
    <s v="FSD"/>
    <x v="2"/>
  </r>
  <r>
    <x v="1"/>
    <x v="1"/>
    <n v="65"/>
    <x v="0"/>
    <x v="1"/>
    <x v="32"/>
    <x v="1"/>
    <s v="FG"/>
    <x v="0"/>
  </r>
  <r>
    <x v="2"/>
    <x v="2"/>
    <n v="370"/>
    <x v="5"/>
    <x v="4"/>
    <x v="25"/>
    <x v="4"/>
    <s v="FRANCE SOL"/>
    <x v="4"/>
  </r>
  <r>
    <x v="2"/>
    <x v="2"/>
    <n v="200"/>
    <x v="1"/>
    <x v="4"/>
    <x v="37"/>
    <x v="4"/>
    <s v="CRAYE ET FILS"/>
    <x v="1"/>
  </r>
  <r>
    <x v="2"/>
    <x v="2"/>
    <n v="370"/>
    <x v="10"/>
    <x v="4"/>
    <x v="37"/>
    <x v="4"/>
    <s v="ATITEX"/>
    <x v="9"/>
  </r>
  <r>
    <x v="2"/>
    <x v="2"/>
    <n v="370"/>
    <x v="8"/>
    <x v="4"/>
    <x v="38"/>
    <x v="4"/>
    <s v="ABRASIFS STA"/>
    <x v="7"/>
  </r>
  <r>
    <x v="2"/>
    <x v="2"/>
    <n v="200"/>
    <x v="1"/>
    <x v="4"/>
    <x v="38"/>
    <x v="4"/>
    <s v="CRAYE ET FILS"/>
    <x v="1"/>
  </r>
  <r>
    <x v="2"/>
    <x v="2"/>
    <n v="370"/>
    <x v="8"/>
    <x v="4"/>
    <x v="38"/>
    <x v="4"/>
    <s v="ABRASIFS STA"/>
    <x v="7"/>
  </r>
  <r>
    <x v="2"/>
    <x v="2"/>
    <n v="370"/>
    <x v="8"/>
    <x v="4"/>
    <x v="30"/>
    <x v="4"/>
    <s v="ABRASIFS STA"/>
    <x v="7"/>
  </r>
  <r>
    <x v="2"/>
    <x v="2"/>
    <n v="280"/>
    <x v="7"/>
    <x v="4"/>
    <x v="30"/>
    <x v="4"/>
    <s v="CRDP"/>
    <x v="6"/>
  </r>
  <r>
    <x v="2"/>
    <x v="2"/>
    <n v="280"/>
    <x v="5"/>
    <x v="4"/>
    <x v="30"/>
    <x v="4"/>
    <s v="FRANCE SOL"/>
    <x v="4"/>
  </r>
  <r>
    <x v="2"/>
    <x v="2"/>
    <n v="200"/>
    <x v="1"/>
    <x v="4"/>
    <x v="35"/>
    <x v="4"/>
    <s v="CRAYE ET FILS"/>
    <x v="1"/>
  </r>
  <r>
    <x v="2"/>
    <x v="2"/>
    <n v="280"/>
    <x v="7"/>
    <x v="4"/>
    <x v="35"/>
    <x v="4"/>
    <s v="CRDP"/>
    <x v="6"/>
  </r>
  <r>
    <x v="2"/>
    <x v="2"/>
    <n v="370"/>
    <x v="8"/>
    <x v="4"/>
    <x v="21"/>
    <x v="4"/>
    <s v="ABRASIFS STA"/>
    <x v="7"/>
  </r>
  <r>
    <x v="2"/>
    <x v="2"/>
    <n v="280"/>
    <x v="9"/>
    <x v="5"/>
    <x v="42"/>
    <x v="5"/>
    <s v="EDP"/>
    <x v="8"/>
  </r>
  <r>
    <x v="0"/>
    <x v="0"/>
    <n v="65"/>
    <x v="19"/>
    <x v="5"/>
    <x v="43"/>
    <x v="5"/>
    <s v="DIAMANT"/>
    <x v="1"/>
  </r>
  <r>
    <x v="2"/>
    <x v="2"/>
    <n v="280"/>
    <x v="7"/>
    <x v="5"/>
    <x v="44"/>
    <x v="5"/>
    <s v="CRDP"/>
    <x v="6"/>
  </r>
  <r>
    <x v="1"/>
    <x v="1"/>
    <n v="120"/>
    <x v="9"/>
    <x v="3"/>
    <x v="45"/>
    <x v="3"/>
    <s v="EDP"/>
    <x v="8"/>
  </r>
  <r>
    <x v="1"/>
    <x v="1"/>
    <n v="600"/>
    <x v="0"/>
    <x v="7"/>
    <x v="46"/>
    <x v="7"/>
    <s v="FG"/>
    <x v="0"/>
  </r>
  <r>
    <x v="4"/>
    <x v="4"/>
    <n v="60"/>
    <x v="4"/>
    <x v="6"/>
    <x v="47"/>
    <x v="6"/>
    <s v="BUREAUTIQUE EUCHER"/>
    <x v="1"/>
  </r>
  <r>
    <x v="0"/>
    <x v="0"/>
    <n v="65"/>
    <x v="14"/>
    <x v="6"/>
    <x v="48"/>
    <x v="6"/>
    <s v="AFFRETEMENT DU PEVELE"/>
    <x v="2"/>
  </r>
  <r>
    <x v="0"/>
    <x v="0"/>
    <n v="65"/>
    <x v="4"/>
    <x v="6"/>
    <x v="43"/>
    <x v="6"/>
    <s v="BUREAUTIQUE EUCHER"/>
    <x v="1"/>
  </r>
  <r>
    <x v="0"/>
    <x v="0"/>
    <n v="65"/>
    <x v="17"/>
    <x v="6"/>
    <x v="43"/>
    <x v="6"/>
    <s v="CRAMET"/>
    <x v="13"/>
  </r>
  <r>
    <x v="1"/>
    <x v="1"/>
    <n v="1350"/>
    <x v="16"/>
    <x v="7"/>
    <x v="49"/>
    <x v="7"/>
    <s v="FSD"/>
    <x v="2"/>
  </r>
  <r>
    <x v="4"/>
    <x v="4"/>
    <n v="100"/>
    <x v="14"/>
    <x v="3"/>
    <x v="50"/>
    <x v="3"/>
    <s v="AFFRETEMENT DU PEVELE"/>
    <x v="2"/>
  </r>
  <r>
    <x v="2"/>
    <x v="2"/>
    <n v="200"/>
    <x v="1"/>
    <x v="3"/>
    <x v="44"/>
    <x v="3"/>
    <s v="CRAYE ET FILS"/>
    <x v="1"/>
  </r>
  <r>
    <x v="0"/>
    <x v="0"/>
    <n v="65"/>
    <x v="0"/>
    <x v="3"/>
    <x v="51"/>
    <x v="3"/>
    <s v="FG"/>
    <x v="0"/>
  </r>
  <r>
    <x v="4"/>
    <x v="4"/>
    <n v="60"/>
    <x v="17"/>
    <x v="3"/>
    <x v="50"/>
    <x v="3"/>
    <s v="CRAMET"/>
    <x v="13"/>
  </r>
  <r>
    <x v="4"/>
    <x v="4"/>
    <n v="60"/>
    <x v="1"/>
    <x v="3"/>
    <x v="52"/>
    <x v="3"/>
    <s v="CRAYE ET FILS"/>
    <x v="1"/>
  </r>
  <r>
    <x v="4"/>
    <x v="4"/>
    <n v="60"/>
    <x v="19"/>
    <x v="6"/>
    <x v="50"/>
    <x v="6"/>
    <s v="DIAMANT"/>
    <x v="1"/>
  </r>
  <r>
    <x v="4"/>
    <x v="4"/>
    <n v="60"/>
    <x v="7"/>
    <x v="2"/>
    <x v="44"/>
    <x v="2"/>
    <s v="CRDP"/>
    <x v="6"/>
  </r>
  <r>
    <x v="4"/>
    <x v="4"/>
    <n v="60"/>
    <x v="7"/>
    <x v="7"/>
    <x v="53"/>
    <x v="7"/>
    <s v="CRDP"/>
    <x v="6"/>
  </r>
  <r>
    <x v="4"/>
    <x v="4"/>
    <n v="60"/>
    <x v="7"/>
    <x v="1"/>
    <x v="46"/>
    <x v="1"/>
    <s v="CRDP"/>
    <x v="6"/>
  </r>
  <r>
    <x v="4"/>
    <x v="4"/>
    <n v="60"/>
    <x v="7"/>
    <x v="1"/>
    <x v="46"/>
    <x v="1"/>
    <s v="CRDP"/>
    <x v="6"/>
  </r>
  <r>
    <x v="4"/>
    <x v="4"/>
    <n v="30"/>
    <x v="17"/>
    <x v="1"/>
    <x v="54"/>
    <x v="1"/>
    <s v="CRAMET"/>
    <x v="13"/>
  </r>
  <r>
    <x v="4"/>
    <x v="4"/>
    <n v="70"/>
    <x v="2"/>
    <x v="5"/>
    <x v="48"/>
    <x v="5"/>
    <s v="DOUBLET"/>
    <x v="2"/>
  </r>
  <r>
    <x v="4"/>
    <x v="4"/>
    <n v="60"/>
    <x v="1"/>
    <x v="1"/>
    <x v="54"/>
    <x v="1"/>
    <s v="CRAYE ET FILS"/>
    <x v="1"/>
  </r>
  <r>
    <x v="4"/>
    <x v="4"/>
    <n v="60"/>
    <x v="7"/>
    <x v="7"/>
    <x v="55"/>
    <x v="7"/>
    <s v="CRDP"/>
    <x v="6"/>
  </r>
  <r>
    <x v="4"/>
    <x v="4"/>
    <n v="60"/>
    <x v="7"/>
    <x v="3"/>
    <x v="48"/>
    <x v="3"/>
    <s v="CRDP"/>
    <x v="6"/>
  </r>
  <r>
    <x v="0"/>
    <x v="0"/>
    <n v="65"/>
    <x v="2"/>
    <x v="3"/>
    <x v="44"/>
    <x v="3"/>
    <s v="DOUBLET"/>
    <x v="2"/>
  </r>
  <r>
    <x v="0"/>
    <x v="0"/>
    <n v="65"/>
    <x v="0"/>
    <x v="2"/>
    <x v="44"/>
    <x v="2"/>
    <s v="FG"/>
    <x v="0"/>
  </r>
  <r>
    <x v="1"/>
    <x v="1"/>
    <n v="170"/>
    <x v="0"/>
    <x v="1"/>
    <x v="43"/>
    <x v="1"/>
    <s v="FG"/>
    <x v="0"/>
  </r>
  <r>
    <x v="0"/>
    <x v="0"/>
    <n v="65"/>
    <x v="16"/>
    <x v="6"/>
    <x v="47"/>
    <x v="6"/>
    <s v="FSD"/>
    <x v="2"/>
  </r>
  <r>
    <x v="2"/>
    <x v="2"/>
    <n v="200"/>
    <x v="9"/>
    <x v="2"/>
    <x v="50"/>
    <x v="2"/>
    <s v="EDP"/>
    <x v="8"/>
  </r>
  <r>
    <x v="0"/>
    <x v="0"/>
    <n v="65"/>
    <x v="18"/>
    <x v="5"/>
    <x v="56"/>
    <x v="5"/>
    <s v="MTR"/>
    <x v="14"/>
  </r>
  <r>
    <x v="0"/>
    <x v="0"/>
    <n v="65"/>
    <x v="0"/>
    <x v="7"/>
    <x v="54"/>
    <x v="7"/>
    <s v="FG"/>
    <x v="0"/>
  </r>
  <r>
    <x v="4"/>
    <x v="4"/>
    <n v="66"/>
    <x v="11"/>
    <x v="2"/>
    <x v="56"/>
    <x v="2"/>
    <s v="ART SCENE"/>
    <x v="10"/>
  </r>
  <r>
    <x v="4"/>
    <x v="4"/>
    <n v="66"/>
    <x v="10"/>
    <x v="7"/>
    <x v="46"/>
    <x v="7"/>
    <s v="ATITEX"/>
    <x v="9"/>
  </r>
  <r>
    <x v="0"/>
    <x v="0"/>
    <n v="120"/>
    <x v="6"/>
    <x v="3"/>
    <x v="48"/>
    <x v="3"/>
    <s v="IMPRIDEL"/>
    <x v="5"/>
  </r>
  <r>
    <x v="4"/>
    <x v="4"/>
    <n v="120"/>
    <x v="7"/>
    <x v="3"/>
    <x v="50"/>
    <x v="3"/>
    <s v="CRDP"/>
    <x v="6"/>
  </r>
  <r>
    <x v="4"/>
    <x v="4"/>
    <n v="66"/>
    <x v="5"/>
    <x v="5"/>
    <x v="52"/>
    <x v="5"/>
    <s v="FRANCE SOL"/>
    <x v="4"/>
  </r>
  <r>
    <x v="2"/>
    <x v="2"/>
    <n v="280"/>
    <x v="1"/>
    <x v="5"/>
    <x v="56"/>
    <x v="5"/>
    <s v="CRAYE ET FILS"/>
    <x v="1"/>
  </r>
  <r>
    <x v="2"/>
    <x v="2"/>
    <n v="280"/>
    <x v="8"/>
    <x v="5"/>
    <x v="52"/>
    <x v="5"/>
    <s v="ABRASIFS STA"/>
    <x v="7"/>
  </r>
  <r>
    <x v="0"/>
    <x v="0"/>
    <n v="65"/>
    <x v="9"/>
    <x v="5"/>
    <x v="48"/>
    <x v="5"/>
    <s v="EDP"/>
    <x v="8"/>
  </r>
  <r>
    <x v="0"/>
    <x v="0"/>
    <n v="65"/>
    <x v="14"/>
    <x v="5"/>
    <x v="42"/>
    <x v="5"/>
    <s v="AFFRETEMENT DU PEVELE"/>
    <x v="2"/>
  </r>
  <r>
    <x v="0"/>
    <x v="0"/>
    <n v="65"/>
    <x v="6"/>
    <x v="1"/>
    <x v="55"/>
    <x v="1"/>
    <s v="IMPRIDEL"/>
    <x v="5"/>
  </r>
  <r>
    <x v="1"/>
    <x v="1"/>
    <n v="65"/>
    <x v="0"/>
    <x v="1"/>
    <x v="54"/>
    <x v="1"/>
    <s v="FG"/>
    <x v="0"/>
  </r>
  <r>
    <x v="1"/>
    <x v="1"/>
    <n v="170"/>
    <x v="0"/>
    <x v="1"/>
    <x v="54"/>
    <x v="1"/>
    <s v="FG"/>
    <x v="0"/>
  </r>
  <r>
    <x v="1"/>
    <x v="1"/>
    <n v="120"/>
    <x v="19"/>
    <x v="3"/>
    <x v="45"/>
    <x v="3"/>
    <s v="DIAMANT"/>
    <x v="1"/>
  </r>
  <r>
    <x v="0"/>
    <x v="0"/>
    <n v="65"/>
    <x v="7"/>
    <x v="1"/>
    <x v="43"/>
    <x v="1"/>
    <s v="CRDP"/>
    <x v="6"/>
  </r>
  <r>
    <x v="1"/>
    <x v="1"/>
    <n v="0"/>
    <x v="10"/>
    <x v="7"/>
    <x v="45"/>
    <x v="7"/>
    <s v="ATITEX"/>
    <x v="9"/>
  </r>
  <r>
    <x v="1"/>
    <x v="1"/>
    <n v="65"/>
    <x v="8"/>
    <x v="3"/>
    <x v="45"/>
    <x v="3"/>
    <s v="ABRASIFS STA"/>
    <x v="7"/>
  </r>
  <r>
    <x v="1"/>
    <x v="1"/>
    <n v="65"/>
    <x v="3"/>
    <x v="3"/>
    <x v="45"/>
    <x v="3"/>
    <s v="KRB"/>
    <x v="3"/>
  </r>
  <r>
    <x v="1"/>
    <x v="1"/>
    <n v="130"/>
    <x v="12"/>
    <x v="7"/>
    <x v="57"/>
    <x v="7"/>
    <s v="CHRONOPOST"/>
    <x v="11"/>
  </r>
  <r>
    <x v="1"/>
    <x v="1"/>
    <n v="120"/>
    <x v="2"/>
    <x v="7"/>
    <x v="57"/>
    <x v="7"/>
    <s v="DOUBLET"/>
    <x v="2"/>
  </r>
  <r>
    <x v="1"/>
    <x v="1"/>
    <n v="65"/>
    <x v="2"/>
    <x v="7"/>
    <x v="53"/>
    <x v="7"/>
    <s v="DOUBLET"/>
    <x v="2"/>
  </r>
  <r>
    <x v="1"/>
    <x v="1"/>
    <n v="2200"/>
    <x v="3"/>
    <x v="4"/>
    <x v="46"/>
    <x v="4"/>
    <s v="KRB"/>
    <x v="3"/>
  </r>
  <r>
    <x v="1"/>
    <x v="1"/>
    <n v="65"/>
    <x v="3"/>
    <x v="7"/>
    <x v="46"/>
    <x v="7"/>
    <s v="KRB"/>
    <x v="3"/>
  </r>
  <r>
    <x v="1"/>
    <x v="1"/>
    <n v="65"/>
    <x v="13"/>
    <x v="3"/>
    <x v="58"/>
    <x v="3"/>
    <s v="I COMME IMAGE"/>
    <x v="1"/>
  </r>
  <r>
    <x v="1"/>
    <x v="1"/>
    <n v="65"/>
    <x v="3"/>
    <x v="3"/>
    <x v="58"/>
    <x v="3"/>
    <s v="KRB"/>
    <x v="3"/>
  </r>
  <r>
    <x v="1"/>
    <x v="1"/>
    <n v="1400"/>
    <x v="2"/>
    <x v="5"/>
    <x v="54"/>
    <x v="5"/>
    <s v="DOUBLET"/>
    <x v="2"/>
  </r>
  <r>
    <x v="1"/>
    <x v="1"/>
    <n v="65"/>
    <x v="5"/>
    <x v="1"/>
    <x v="59"/>
    <x v="1"/>
    <s v="FRANCE SOL"/>
    <x v="4"/>
  </r>
  <r>
    <x v="2"/>
    <x v="2"/>
    <n v="310"/>
    <x v="2"/>
    <x v="2"/>
    <x v="45"/>
    <x v="2"/>
    <s v="DOUBLET"/>
    <x v="2"/>
  </r>
  <r>
    <x v="2"/>
    <x v="2"/>
    <n v="370"/>
    <x v="8"/>
    <x v="4"/>
    <x v="50"/>
    <x v="4"/>
    <s v="ABRASIFS STA"/>
    <x v="7"/>
  </r>
  <r>
    <x v="2"/>
    <x v="2"/>
    <n v="370"/>
    <x v="8"/>
    <x v="4"/>
    <x v="60"/>
    <x v="4"/>
    <s v="ABRASIFS STA"/>
    <x v="7"/>
  </r>
  <r>
    <x v="2"/>
    <x v="2"/>
    <n v="280"/>
    <x v="7"/>
    <x v="4"/>
    <x v="60"/>
    <x v="4"/>
    <s v="CRDP"/>
    <x v="6"/>
  </r>
  <r>
    <x v="2"/>
    <x v="2"/>
    <n v="280"/>
    <x v="2"/>
    <x v="4"/>
    <x v="43"/>
    <x v="4"/>
    <s v="DOUBLET"/>
    <x v="2"/>
  </r>
  <r>
    <x v="2"/>
    <x v="2"/>
    <n v="350"/>
    <x v="8"/>
    <x v="4"/>
    <x v="43"/>
    <x v="4"/>
    <s v="ABRASIFS STA"/>
    <x v="7"/>
  </r>
  <r>
    <x v="2"/>
    <x v="2"/>
    <n v="280"/>
    <x v="7"/>
    <x v="4"/>
    <x v="43"/>
    <x v="4"/>
    <s v="CRDP"/>
    <x v="6"/>
  </r>
  <r>
    <x v="2"/>
    <x v="2"/>
    <n v="200"/>
    <x v="1"/>
    <x v="4"/>
    <x v="43"/>
    <x v="4"/>
    <s v="CRAYE ET FILS"/>
    <x v="1"/>
  </r>
  <r>
    <x v="1"/>
    <x v="1"/>
    <n v="800"/>
    <x v="8"/>
    <x v="7"/>
    <x v="49"/>
    <x v="7"/>
    <s v="ABRASIFS STA"/>
    <x v="7"/>
  </r>
  <r>
    <x v="1"/>
    <x v="1"/>
    <n v="170"/>
    <x v="0"/>
    <x v="2"/>
    <x v="43"/>
    <x v="2"/>
    <s v="FG"/>
    <x v="0"/>
  </r>
  <r>
    <x v="1"/>
    <x v="1"/>
    <n v="170"/>
    <x v="0"/>
    <x v="7"/>
    <x v="43"/>
    <x v="7"/>
    <s v="FG"/>
    <x v="0"/>
  </r>
  <r>
    <x v="2"/>
    <x v="2"/>
    <n v="370"/>
    <x v="8"/>
    <x v="4"/>
    <x v="53"/>
    <x v="4"/>
    <s v="ABRASIFS STA"/>
    <x v="7"/>
  </r>
  <r>
    <x v="4"/>
    <x v="4"/>
    <n v="60"/>
    <x v="15"/>
    <x v="1"/>
    <x v="59"/>
    <x v="1"/>
    <s v="BUREAUTIQUE EUCHER"/>
    <x v="12"/>
  </r>
  <r>
    <x v="4"/>
    <x v="4"/>
    <n v="60"/>
    <x v="7"/>
    <x v="1"/>
    <x v="59"/>
    <x v="1"/>
    <s v="CRDP"/>
    <x v="6"/>
  </r>
  <r>
    <x v="4"/>
    <x v="4"/>
    <n v="60"/>
    <x v="4"/>
    <x v="1"/>
    <x v="59"/>
    <x v="1"/>
    <s v="BUREAUTIQUE EUCHER"/>
    <x v="1"/>
  </r>
  <r>
    <x v="4"/>
    <x v="4"/>
    <n v="60"/>
    <x v="4"/>
    <x v="1"/>
    <x v="49"/>
    <x v="1"/>
    <s v="BUREAUTIQUE EUCHER"/>
    <x v="1"/>
  </r>
  <r>
    <x v="4"/>
    <x v="4"/>
    <n v="120"/>
    <x v="12"/>
    <x v="3"/>
    <x v="60"/>
    <x v="3"/>
    <s v="CHRONOPOST"/>
    <x v="11"/>
  </r>
  <r>
    <x v="1"/>
    <x v="1"/>
    <n v="65"/>
    <x v="2"/>
    <x v="2"/>
    <x v="46"/>
    <x v="2"/>
    <s v="DOUBLET"/>
    <x v="2"/>
  </r>
  <r>
    <x v="0"/>
    <x v="0"/>
    <n v="65"/>
    <x v="1"/>
    <x v="5"/>
    <x v="55"/>
    <x v="5"/>
    <s v="CRAYE ET FILS"/>
    <x v="1"/>
  </r>
  <r>
    <x v="1"/>
    <x v="1"/>
    <n v="65"/>
    <x v="3"/>
    <x v="5"/>
    <x v="43"/>
    <x v="5"/>
    <s v="KRB"/>
    <x v="3"/>
  </r>
  <r>
    <x v="1"/>
    <x v="1"/>
    <n v="120"/>
    <x v="4"/>
    <x v="5"/>
    <x v="57"/>
    <x v="5"/>
    <s v="BUREAUTIQUE EUCHER"/>
    <x v="1"/>
  </r>
  <r>
    <x v="1"/>
    <x v="1"/>
    <n v="100"/>
    <x v="18"/>
    <x v="5"/>
    <x v="49"/>
    <x v="5"/>
    <s v="MTR"/>
    <x v="14"/>
  </r>
  <r>
    <x v="0"/>
    <x v="0"/>
    <n v="140"/>
    <x v="7"/>
    <x v="2"/>
    <x v="54"/>
    <x v="2"/>
    <s v="CRDP"/>
    <x v="6"/>
  </r>
  <r>
    <x v="1"/>
    <x v="1"/>
    <n v="65"/>
    <x v="0"/>
    <x v="5"/>
    <x v="53"/>
    <x v="5"/>
    <s v="FG"/>
    <x v="0"/>
  </r>
  <r>
    <x v="1"/>
    <x v="1"/>
    <n v="65"/>
    <x v="3"/>
    <x v="3"/>
    <x v="58"/>
    <x v="3"/>
    <s v="KRB"/>
    <x v="3"/>
  </r>
  <r>
    <x v="1"/>
    <x v="1"/>
    <n v="65"/>
    <x v="3"/>
    <x v="3"/>
    <x v="58"/>
    <x v="3"/>
    <s v="KRB"/>
    <x v="3"/>
  </r>
  <r>
    <x v="1"/>
    <x v="1"/>
    <n v="65"/>
    <x v="0"/>
    <x v="3"/>
    <x v="54"/>
    <x v="3"/>
    <s v="FG"/>
    <x v="0"/>
  </r>
  <r>
    <x v="2"/>
    <x v="2"/>
    <n v="370"/>
    <x v="1"/>
    <x v="4"/>
    <x v="57"/>
    <x v="4"/>
    <s v="CRAYE ET FILS"/>
    <x v="1"/>
  </r>
  <r>
    <x v="2"/>
    <x v="2"/>
    <n v="370"/>
    <x v="5"/>
    <x v="4"/>
    <x v="57"/>
    <x v="4"/>
    <s v="FRANCE SOL"/>
    <x v="4"/>
  </r>
  <r>
    <x v="0"/>
    <x v="0"/>
    <n v="120"/>
    <x v="12"/>
    <x v="1"/>
    <x v="61"/>
    <x v="1"/>
    <s v="CHRONOPOST"/>
    <x v="11"/>
  </r>
  <r>
    <x v="4"/>
    <x v="4"/>
    <n v="60"/>
    <x v="4"/>
    <x v="3"/>
    <x v="62"/>
    <x v="3"/>
    <s v="BUREAUTIQUE EUCHER"/>
    <x v="1"/>
  </r>
  <r>
    <x v="4"/>
    <x v="4"/>
    <n v="60"/>
    <x v="3"/>
    <x v="3"/>
    <x v="61"/>
    <x v="3"/>
    <s v="KRB"/>
    <x v="3"/>
  </r>
  <r>
    <x v="1"/>
    <x v="1"/>
    <n v="750"/>
    <x v="12"/>
    <x v="6"/>
    <x v="63"/>
    <x v="6"/>
    <s v="CHRONOPOST"/>
    <x v="11"/>
  </r>
  <r>
    <x v="4"/>
    <x v="4"/>
    <n v="60"/>
    <x v="15"/>
    <x v="1"/>
    <x v="64"/>
    <x v="1"/>
    <s v="BUREAUTIQUE EUCHER"/>
    <x v="12"/>
  </r>
  <r>
    <x v="4"/>
    <x v="4"/>
    <n v="60"/>
    <x v="3"/>
    <x v="1"/>
    <x v="64"/>
    <x v="1"/>
    <s v="KRB"/>
    <x v="3"/>
  </r>
  <r>
    <x v="4"/>
    <x v="4"/>
    <n v="60"/>
    <x v="7"/>
    <x v="3"/>
    <x v="62"/>
    <x v="3"/>
    <s v="CRDP"/>
    <x v="6"/>
  </r>
  <r>
    <x v="4"/>
    <x v="4"/>
    <n v="100"/>
    <x v="7"/>
    <x v="1"/>
    <x v="65"/>
    <x v="1"/>
    <s v="CRDP"/>
    <x v="6"/>
  </r>
  <r>
    <x v="4"/>
    <x v="4"/>
    <n v="60"/>
    <x v="3"/>
    <x v="1"/>
    <x v="66"/>
    <x v="1"/>
    <s v="KRB"/>
    <x v="3"/>
  </r>
  <r>
    <x v="4"/>
    <x v="4"/>
    <n v="80"/>
    <x v="2"/>
    <x v="1"/>
    <x v="67"/>
    <x v="1"/>
    <s v="DOUBLET"/>
    <x v="2"/>
  </r>
  <r>
    <x v="4"/>
    <x v="4"/>
    <n v="60"/>
    <x v="15"/>
    <x v="1"/>
    <x v="66"/>
    <x v="1"/>
    <s v="BUREAUTIQUE EUCHER"/>
    <x v="12"/>
  </r>
  <r>
    <x v="4"/>
    <x v="4"/>
    <n v="60"/>
    <x v="3"/>
    <x v="2"/>
    <x v="68"/>
    <x v="2"/>
    <s v="KRB"/>
    <x v="3"/>
  </r>
  <r>
    <x v="4"/>
    <x v="4"/>
    <n v="120"/>
    <x v="11"/>
    <x v="1"/>
    <x v="68"/>
    <x v="1"/>
    <s v="ART SCENE"/>
    <x v="10"/>
  </r>
  <r>
    <x v="4"/>
    <x v="4"/>
    <n v="60"/>
    <x v="9"/>
    <x v="7"/>
    <x v="69"/>
    <x v="7"/>
    <s v="EDP"/>
    <x v="8"/>
  </r>
  <r>
    <x v="4"/>
    <x v="4"/>
    <n v="60"/>
    <x v="7"/>
    <x v="3"/>
    <x v="63"/>
    <x v="3"/>
    <s v="CRDP"/>
    <x v="6"/>
  </r>
  <r>
    <x v="4"/>
    <x v="4"/>
    <n v="60"/>
    <x v="8"/>
    <x v="6"/>
    <x v="70"/>
    <x v="6"/>
    <s v="ABRASIFS STA"/>
    <x v="7"/>
  </r>
  <r>
    <x v="4"/>
    <x v="4"/>
    <n v="60"/>
    <x v="3"/>
    <x v="1"/>
    <x v="70"/>
    <x v="1"/>
    <s v="KRB"/>
    <x v="3"/>
  </r>
  <r>
    <x v="4"/>
    <x v="4"/>
    <n v="60"/>
    <x v="0"/>
    <x v="2"/>
    <x v="71"/>
    <x v="2"/>
    <s v="FG"/>
    <x v="0"/>
  </r>
  <r>
    <x v="4"/>
    <x v="4"/>
    <n v="100"/>
    <x v="7"/>
    <x v="6"/>
    <x v="67"/>
    <x v="6"/>
    <s v="CRDP"/>
    <x v="6"/>
  </r>
  <r>
    <x v="1"/>
    <x v="1"/>
    <n v="120"/>
    <x v="14"/>
    <x v="1"/>
    <x v="72"/>
    <x v="1"/>
    <s v="AFFRETEMENT DU PEVELE"/>
    <x v="2"/>
  </r>
  <r>
    <x v="1"/>
    <x v="1"/>
    <n v="1000"/>
    <x v="12"/>
    <x v="6"/>
    <x v="73"/>
    <x v="6"/>
    <s v="CHRONOPOST"/>
    <x v="11"/>
  </r>
  <r>
    <x v="1"/>
    <x v="1"/>
    <n v="65"/>
    <x v="2"/>
    <x v="1"/>
    <x v="73"/>
    <x v="1"/>
    <s v="DOUBLET"/>
    <x v="2"/>
  </r>
  <r>
    <x v="1"/>
    <x v="1"/>
    <n v="120"/>
    <x v="2"/>
    <x v="1"/>
    <x v="73"/>
    <x v="1"/>
    <s v="DOUBLET"/>
    <x v="2"/>
  </r>
  <r>
    <x v="1"/>
    <x v="1"/>
    <n v="120"/>
    <x v="18"/>
    <x v="1"/>
    <x v="73"/>
    <x v="1"/>
    <s v="MTR"/>
    <x v="14"/>
  </r>
  <r>
    <x v="1"/>
    <x v="1"/>
    <n v="65"/>
    <x v="8"/>
    <x v="1"/>
    <x v="73"/>
    <x v="1"/>
    <s v="ABRASIFS STA"/>
    <x v="7"/>
  </r>
  <r>
    <x v="1"/>
    <x v="1"/>
    <n v="65"/>
    <x v="18"/>
    <x v="7"/>
    <x v="64"/>
    <x v="7"/>
    <s v="MTR"/>
    <x v="14"/>
  </r>
  <r>
    <x v="1"/>
    <x v="1"/>
    <n v="65"/>
    <x v="16"/>
    <x v="2"/>
    <x v="65"/>
    <x v="2"/>
    <s v="FSD"/>
    <x v="2"/>
  </r>
  <r>
    <x v="1"/>
    <x v="1"/>
    <n v="65"/>
    <x v="15"/>
    <x v="3"/>
    <x v="66"/>
    <x v="3"/>
    <s v="BUREAUTIQUE EUCHER"/>
    <x v="12"/>
  </r>
  <r>
    <x v="1"/>
    <x v="1"/>
    <n v="120"/>
    <x v="0"/>
    <x v="5"/>
    <x v="74"/>
    <x v="5"/>
    <s v="FG"/>
    <x v="0"/>
  </r>
  <r>
    <x v="1"/>
    <x v="1"/>
    <n v="120"/>
    <x v="2"/>
    <x v="5"/>
    <x v="74"/>
    <x v="5"/>
    <s v="DOUBLET"/>
    <x v="2"/>
  </r>
  <r>
    <x v="1"/>
    <x v="1"/>
    <n v="70"/>
    <x v="14"/>
    <x v="1"/>
    <x v="72"/>
    <x v="1"/>
    <s v="AFFRETEMENT DU PEVELE"/>
    <x v="2"/>
  </r>
  <r>
    <x v="1"/>
    <x v="1"/>
    <n v="580"/>
    <x v="1"/>
    <x v="0"/>
    <x v="68"/>
    <x v="0"/>
    <s v="CRAYE ET FILS"/>
    <x v="1"/>
  </r>
  <r>
    <x v="1"/>
    <x v="1"/>
    <n v="580"/>
    <x v="1"/>
    <x v="0"/>
    <x v="75"/>
    <x v="0"/>
    <s v="CRAYE ET FILS"/>
    <x v="1"/>
  </r>
  <r>
    <x v="1"/>
    <x v="1"/>
    <n v="320"/>
    <x v="0"/>
    <x v="0"/>
    <x v="73"/>
    <x v="0"/>
    <s v="FG"/>
    <x v="0"/>
  </r>
  <r>
    <x v="1"/>
    <x v="1"/>
    <n v="483"/>
    <x v="1"/>
    <x v="0"/>
    <x v="70"/>
    <x v="0"/>
    <s v="CRAYE ET FILS"/>
    <x v="1"/>
  </r>
  <r>
    <x v="1"/>
    <x v="1"/>
    <n v="120"/>
    <x v="1"/>
    <x v="7"/>
    <x v="74"/>
    <x v="7"/>
    <s v="CRAYE ET FILS"/>
    <x v="1"/>
  </r>
  <r>
    <x v="4"/>
    <x v="4"/>
    <n v="65"/>
    <x v="7"/>
    <x v="3"/>
    <x v="75"/>
    <x v="3"/>
    <s v="CRDP"/>
    <x v="6"/>
  </r>
  <r>
    <x v="0"/>
    <x v="0"/>
    <n v="170"/>
    <x v="9"/>
    <x v="1"/>
    <x v="76"/>
    <x v="1"/>
    <s v="EDP"/>
    <x v="8"/>
  </r>
  <r>
    <x v="4"/>
    <x v="4"/>
    <n v="300"/>
    <x v="2"/>
    <x v="6"/>
    <x v="77"/>
    <x v="6"/>
    <s v="DOUBLET"/>
    <x v="2"/>
  </r>
  <r>
    <x v="4"/>
    <x v="4"/>
    <n v="300"/>
    <x v="2"/>
    <x v="6"/>
    <x v="77"/>
    <x v="6"/>
    <s v="DOUBLET"/>
    <x v="2"/>
  </r>
  <r>
    <x v="4"/>
    <x v="4"/>
    <n v="60"/>
    <x v="8"/>
    <x v="1"/>
    <x v="78"/>
    <x v="1"/>
    <s v="ABRASIFS STA"/>
    <x v="7"/>
  </r>
  <r>
    <x v="4"/>
    <x v="4"/>
    <n v="60"/>
    <x v="3"/>
    <x v="3"/>
    <x v="79"/>
    <x v="3"/>
    <s v="KRB"/>
    <x v="3"/>
  </r>
  <r>
    <x v="4"/>
    <x v="4"/>
    <n v="80"/>
    <x v="2"/>
    <x v="3"/>
    <x v="80"/>
    <x v="3"/>
    <s v="DOUBLET"/>
    <x v="2"/>
  </r>
  <r>
    <x v="4"/>
    <x v="4"/>
    <n v="60"/>
    <x v="13"/>
    <x v="0"/>
    <x v="81"/>
    <x v="0"/>
    <s v="I COMME IMAGE"/>
    <x v="1"/>
  </r>
  <r>
    <x v="4"/>
    <x v="4"/>
    <n v="60"/>
    <x v="7"/>
    <x v="1"/>
    <x v="82"/>
    <x v="1"/>
    <s v="CRDP"/>
    <x v="6"/>
  </r>
  <r>
    <x v="4"/>
    <x v="4"/>
    <n v="60"/>
    <x v="14"/>
    <x v="6"/>
    <x v="83"/>
    <x v="6"/>
    <s v="AFFRETEMENT DU PEVELE"/>
    <x v="2"/>
  </r>
  <r>
    <x v="0"/>
    <x v="0"/>
    <n v="65"/>
    <x v="5"/>
    <x v="1"/>
    <x v="84"/>
    <x v="1"/>
    <s v="FRANCE SOL"/>
    <x v="4"/>
  </r>
  <r>
    <x v="0"/>
    <x v="0"/>
    <n v="65"/>
    <x v="6"/>
    <x v="1"/>
    <x v="83"/>
    <x v="1"/>
    <s v="IMPRIDEL"/>
    <x v="5"/>
  </r>
  <r>
    <x v="0"/>
    <x v="0"/>
    <n v="170"/>
    <x v="3"/>
    <x v="1"/>
    <x v="85"/>
    <x v="1"/>
    <s v="KRB"/>
    <x v="3"/>
  </r>
  <r>
    <x v="0"/>
    <x v="0"/>
    <n v="170"/>
    <x v="12"/>
    <x v="1"/>
    <x v="86"/>
    <x v="1"/>
    <s v="CHRONOPOST"/>
    <x v="11"/>
  </r>
  <r>
    <x v="0"/>
    <x v="0"/>
    <n v="170"/>
    <x v="9"/>
    <x v="1"/>
    <x v="86"/>
    <x v="1"/>
    <s v="EDP"/>
    <x v="8"/>
  </r>
  <r>
    <x v="0"/>
    <x v="0"/>
    <n v="170"/>
    <x v="9"/>
    <x v="1"/>
    <x v="86"/>
    <x v="1"/>
    <s v="EDP"/>
    <x v="8"/>
  </r>
  <r>
    <x v="0"/>
    <x v="0"/>
    <n v="170"/>
    <x v="6"/>
    <x v="1"/>
    <x v="87"/>
    <x v="1"/>
    <s v="IMPRIDEL"/>
    <x v="5"/>
  </r>
  <r>
    <x v="0"/>
    <x v="0"/>
    <n v="170"/>
    <x v="9"/>
    <x v="1"/>
    <x v="87"/>
    <x v="1"/>
    <s v="EDP"/>
    <x v="8"/>
  </r>
  <r>
    <x v="1"/>
    <x v="1"/>
    <n v="1200"/>
    <x v="0"/>
    <x v="0"/>
    <x v="88"/>
    <x v="0"/>
    <s v="FG"/>
    <x v="0"/>
  </r>
  <r>
    <x v="3"/>
    <x v="3"/>
    <n v="800"/>
    <x v="12"/>
    <x v="3"/>
    <x v="89"/>
    <x v="3"/>
    <s v="CHRONOPOST"/>
    <x v="11"/>
  </r>
  <r>
    <x v="4"/>
    <x v="4"/>
    <n v="60"/>
    <x v="4"/>
    <x v="6"/>
    <x v="90"/>
    <x v="6"/>
    <s v="BUREAUTIQUE EUCHER"/>
    <x v="1"/>
  </r>
  <r>
    <x v="0"/>
    <x v="0"/>
    <n v="170"/>
    <x v="12"/>
    <x v="1"/>
    <x v="85"/>
    <x v="1"/>
    <s v="CHRONOPOST"/>
    <x v="11"/>
  </r>
  <r>
    <x v="0"/>
    <x v="0"/>
    <n v="170"/>
    <x v="9"/>
    <x v="1"/>
    <x v="84"/>
    <x v="1"/>
    <s v="EDP"/>
    <x v="8"/>
  </r>
  <r>
    <x v="0"/>
    <x v="0"/>
    <n v="190"/>
    <x v="1"/>
    <x v="6"/>
    <x v="84"/>
    <x v="6"/>
    <s v="CRAYE ET FILS"/>
    <x v="1"/>
  </r>
  <r>
    <x v="1"/>
    <x v="1"/>
    <n v="400"/>
    <x v="15"/>
    <x v="0"/>
    <x v="91"/>
    <x v="0"/>
    <s v="BUREAUTIQUE EUCHER"/>
    <x v="12"/>
  </r>
  <r>
    <x v="1"/>
    <x v="1"/>
    <n v="400"/>
    <x v="0"/>
    <x v="0"/>
    <x v="79"/>
    <x v="0"/>
    <s v="FG"/>
    <x v="0"/>
  </r>
  <r>
    <x v="3"/>
    <x v="3"/>
    <n v="800"/>
    <x v="12"/>
    <x v="3"/>
    <x v="92"/>
    <x v="3"/>
    <s v="CHRONOPOST"/>
    <x v="11"/>
  </r>
  <r>
    <x v="3"/>
    <x v="3"/>
    <n v="800"/>
    <x v="12"/>
    <x v="3"/>
    <x v="83"/>
    <x v="3"/>
    <s v="CHRONOPOST"/>
    <x v="11"/>
  </r>
  <r>
    <x v="3"/>
    <x v="3"/>
    <n v="110"/>
    <x v="16"/>
    <x v="1"/>
    <x v="93"/>
    <x v="1"/>
    <s v="FSD"/>
    <x v="2"/>
  </r>
  <r>
    <x v="1"/>
    <x v="1"/>
    <n v="65"/>
    <x v="9"/>
    <x v="1"/>
    <x v="77"/>
    <x v="1"/>
    <s v="EDP"/>
    <x v="8"/>
  </r>
  <r>
    <x v="1"/>
    <x v="1"/>
    <n v="800"/>
    <x v="12"/>
    <x v="6"/>
    <x v="78"/>
    <x v="6"/>
    <s v="CHRONOPOST"/>
    <x v="11"/>
  </r>
  <r>
    <x v="1"/>
    <x v="1"/>
    <n v="1200"/>
    <x v="7"/>
    <x v="7"/>
    <x v="78"/>
    <x v="7"/>
    <s v="CRDP"/>
    <x v="6"/>
  </r>
  <r>
    <x v="1"/>
    <x v="1"/>
    <n v="65"/>
    <x v="9"/>
    <x v="5"/>
    <x v="78"/>
    <x v="5"/>
    <s v="EDP"/>
    <x v="8"/>
  </r>
  <r>
    <x v="1"/>
    <x v="1"/>
    <n v="65"/>
    <x v="8"/>
    <x v="5"/>
    <x v="85"/>
    <x v="5"/>
    <s v="ABRASIFS STA"/>
    <x v="7"/>
  </r>
  <r>
    <x v="3"/>
    <x v="3"/>
    <n v="400"/>
    <x v="3"/>
    <x v="0"/>
    <x v="94"/>
    <x v="0"/>
    <s v="KRB"/>
    <x v="3"/>
  </r>
  <r>
    <x v="3"/>
    <x v="3"/>
    <n v="400"/>
    <x v="3"/>
    <x v="0"/>
    <x v="92"/>
    <x v="0"/>
    <s v="KRB"/>
    <x v="3"/>
  </r>
  <r>
    <x v="1"/>
    <x v="1"/>
    <n v="65"/>
    <x v="0"/>
    <x v="1"/>
    <x v="78"/>
    <x v="1"/>
    <s v="FG"/>
    <x v="0"/>
  </r>
  <r>
    <x v="1"/>
    <x v="1"/>
    <n v="130"/>
    <x v="0"/>
    <x v="1"/>
    <x v="77"/>
    <x v="1"/>
    <s v="FG"/>
    <x v="0"/>
  </r>
  <r>
    <x v="1"/>
    <x v="1"/>
    <n v="65"/>
    <x v="0"/>
    <x v="1"/>
    <x v="77"/>
    <x v="1"/>
    <s v="FG"/>
    <x v="0"/>
  </r>
  <r>
    <x v="0"/>
    <x v="0"/>
    <n v="65"/>
    <x v="0"/>
    <x v="7"/>
    <x v="76"/>
    <x v="7"/>
    <s v="FG"/>
    <x v="0"/>
  </r>
  <r>
    <x v="3"/>
    <x v="3"/>
    <n v="400"/>
    <x v="0"/>
    <x v="0"/>
    <x v="87"/>
    <x v="0"/>
    <s v="FG"/>
    <x v="0"/>
  </r>
  <r>
    <x v="0"/>
    <x v="0"/>
    <n v="65"/>
    <x v="6"/>
    <x v="5"/>
    <x v="77"/>
    <x v="5"/>
    <s v="IMPRIDEL"/>
    <x v="5"/>
  </r>
  <r>
    <x v="1"/>
    <x v="1"/>
    <n v="110"/>
    <x v="0"/>
    <x v="5"/>
    <x v="85"/>
    <x v="5"/>
    <s v="FG"/>
    <x v="0"/>
  </r>
  <r>
    <x v="3"/>
    <x v="3"/>
    <n v="65"/>
    <x v="5"/>
    <x v="3"/>
    <x v="89"/>
    <x v="3"/>
    <s v="FRANCE SOL"/>
    <x v="4"/>
  </r>
  <r>
    <x v="3"/>
    <x v="3"/>
    <n v="1200"/>
    <x v="3"/>
    <x v="6"/>
    <x v="89"/>
    <x v="6"/>
    <s v="KRB"/>
    <x v="3"/>
  </r>
  <r>
    <x v="1"/>
    <x v="1"/>
    <n v="66"/>
    <x v="13"/>
    <x v="7"/>
    <x v="78"/>
    <x v="7"/>
    <s v="I COMME IMAGE"/>
    <x v="1"/>
  </r>
  <r>
    <x v="3"/>
    <x v="3"/>
    <n v="65"/>
    <x v="11"/>
    <x v="5"/>
    <x v="90"/>
    <x v="5"/>
    <s v="ART SCENE"/>
    <x v="10"/>
  </r>
  <r>
    <x v="1"/>
    <x v="1"/>
    <n v="110"/>
    <x v="7"/>
    <x v="6"/>
    <x v="79"/>
    <x v="6"/>
    <s v="CRDP"/>
    <x v="6"/>
  </r>
  <r>
    <x v="1"/>
    <x v="1"/>
    <n v="800"/>
    <x v="8"/>
    <x v="7"/>
    <x v="79"/>
    <x v="7"/>
    <s v="ABRASIFS STA"/>
    <x v="7"/>
  </r>
  <r>
    <x v="3"/>
    <x v="3"/>
    <n v="400"/>
    <x v="3"/>
    <x v="0"/>
    <x v="79"/>
    <x v="0"/>
    <s v="KRB"/>
    <x v="3"/>
  </r>
  <r>
    <x v="3"/>
    <x v="3"/>
    <n v="1200"/>
    <x v="6"/>
    <x v="7"/>
    <x v="94"/>
    <x v="7"/>
    <s v="IMPRIDEL"/>
    <x v="5"/>
  </r>
  <r>
    <x v="1"/>
    <x v="1"/>
    <n v="70"/>
    <x v="6"/>
    <x v="2"/>
    <x v="78"/>
    <x v="2"/>
    <s v="IMPRIDEL"/>
    <x v="5"/>
  </r>
  <r>
    <x v="3"/>
    <x v="3"/>
    <n v="170"/>
    <x v="15"/>
    <x v="1"/>
    <x v="94"/>
    <x v="1"/>
    <s v="BUREAUTIQUE EUCHER"/>
    <x v="12"/>
  </r>
  <r>
    <x v="3"/>
    <x v="3"/>
    <n v="90"/>
    <x v="0"/>
    <x v="1"/>
    <x v="95"/>
    <x v="1"/>
    <s v="FG"/>
    <x v="0"/>
  </r>
  <r>
    <x v="1"/>
    <x v="1"/>
    <n v="90"/>
    <x v="13"/>
    <x v="3"/>
    <x v="81"/>
    <x v="3"/>
    <s v="I COMME IMAGE"/>
    <x v="1"/>
  </r>
  <r>
    <x v="3"/>
    <x v="3"/>
    <n v="90"/>
    <x v="6"/>
    <x v="5"/>
    <x v="89"/>
    <x v="5"/>
    <s v="IMPRIDEL"/>
    <x v="5"/>
  </r>
  <r>
    <x v="4"/>
    <x v="4"/>
    <n v="383.10568319655175"/>
    <x v="0"/>
    <x v="0"/>
    <x v="96"/>
    <x v="0"/>
    <s v="FG"/>
    <x v="0"/>
  </r>
  <r>
    <x v="1"/>
    <x v="1"/>
    <n v="1074.4110202829111"/>
    <x v="6"/>
    <x v="1"/>
    <x v="96"/>
    <x v="1"/>
    <s v="IMPRIDEL"/>
    <x v="5"/>
  </r>
  <r>
    <x v="0"/>
    <x v="0"/>
    <n v="764.1667482100429"/>
    <x v="0"/>
    <x v="1"/>
    <x v="97"/>
    <x v="1"/>
    <s v="FG"/>
    <x v="0"/>
  </r>
  <r>
    <x v="1"/>
    <x v="1"/>
    <n v="717.65261695098775"/>
    <x v="12"/>
    <x v="3"/>
    <x v="98"/>
    <x v="3"/>
    <s v="CHRONOPOST"/>
    <x v="11"/>
  </r>
  <r>
    <x v="1"/>
    <x v="1"/>
    <n v="183.34157565075321"/>
    <x v="13"/>
    <x v="5"/>
    <x v="96"/>
    <x v="5"/>
    <s v="I COMME IMAGE"/>
    <x v="1"/>
  </r>
  <r>
    <x v="3"/>
    <x v="3"/>
    <n v="1517.9744593335708"/>
    <x v="8"/>
    <x v="3"/>
    <x v="99"/>
    <x v="3"/>
    <s v="ABRASIFS STA"/>
    <x v="7"/>
  </r>
  <r>
    <x v="3"/>
    <x v="3"/>
    <n v="1522.0390970411247"/>
    <x v="14"/>
    <x v="1"/>
    <x v="100"/>
    <x v="1"/>
    <s v="AFFRETEMENT DU PEVELE"/>
    <x v="2"/>
  </r>
  <r>
    <x v="3"/>
    <x v="3"/>
    <n v="368.97405242396712"/>
    <x v="11"/>
    <x v="3"/>
    <x v="101"/>
    <x v="3"/>
    <s v="ART SCENE"/>
    <x v="10"/>
  </r>
  <r>
    <x v="4"/>
    <x v="4"/>
    <n v="603.95770476660709"/>
    <x v="9"/>
    <x v="3"/>
    <x v="102"/>
    <x v="3"/>
    <s v="EDP"/>
    <x v="8"/>
  </r>
  <r>
    <x v="1"/>
    <x v="1"/>
    <n v="473.57605740746186"/>
    <x v="8"/>
    <x v="7"/>
    <x v="103"/>
    <x v="7"/>
    <s v="ABRASIFS STA"/>
    <x v="7"/>
  </r>
  <r>
    <x v="3"/>
    <x v="3"/>
    <n v="64.686582349097804"/>
    <x v="0"/>
    <x v="0"/>
    <x v="99"/>
    <x v="0"/>
    <s v="FG"/>
    <x v="0"/>
  </r>
  <r>
    <x v="1"/>
    <x v="1"/>
    <n v="240.09447732774856"/>
    <x v="9"/>
    <x v="7"/>
    <x v="104"/>
    <x v="7"/>
    <s v="EDP"/>
    <x v="8"/>
  </r>
  <r>
    <x v="3"/>
    <x v="3"/>
    <n v="349.39939729963851"/>
    <x v="0"/>
    <x v="5"/>
    <x v="101"/>
    <x v="5"/>
    <s v="FG"/>
    <x v="0"/>
  </r>
  <r>
    <x v="4"/>
    <x v="4"/>
    <n v="1085.6090128483042"/>
    <x v="12"/>
    <x v="1"/>
    <x v="101"/>
    <x v="1"/>
    <s v="CHRONOPOST"/>
    <x v="11"/>
  </r>
  <r>
    <x v="4"/>
    <x v="4"/>
    <n v="877.77881885015745"/>
    <x v="3"/>
    <x v="1"/>
    <x v="105"/>
    <x v="1"/>
    <s v="KRB"/>
    <x v="3"/>
  </r>
  <r>
    <x v="1"/>
    <x v="1"/>
    <n v="1407.6206984697169"/>
    <x v="9"/>
    <x v="0"/>
    <x v="103"/>
    <x v="0"/>
    <s v="EDP"/>
    <x v="8"/>
  </r>
  <r>
    <x v="1"/>
    <x v="1"/>
    <n v="1403.9157504895029"/>
    <x v="6"/>
    <x v="6"/>
    <x v="106"/>
    <x v="6"/>
    <s v="IMPRIDEL"/>
    <x v="5"/>
  </r>
  <r>
    <x v="1"/>
    <x v="1"/>
    <n v="107.45029868272066"/>
    <x v="7"/>
    <x v="6"/>
    <x v="107"/>
    <x v="6"/>
    <s v="CRDP"/>
    <x v="6"/>
  </r>
  <r>
    <x v="1"/>
    <x v="1"/>
    <n v="68.47137974954515"/>
    <x v="9"/>
    <x v="1"/>
    <x v="99"/>
    <x v="1"/>
    <s v="EDP"/>
    <x v="8"/>
  </r>
  <r>
    <x v="0"/>
    <x v="0"/>
    <n v="1002.7069281738781"/>
    <x v="3"/>
    <x v="3"/>
    <x v="100"/>
    <x v="3"/>
    <s v="KRB"/>
    <x v="3"/>
  </r>
  <r>
    <x v="4"/>
    <x v="4"/>
    <n v="873.2867850571231"/>
    <x v="6"/>
    <x v="3"/>
    <x v="105"/>
    <x v="3"/>
    <s v="IMPRIDEL"/>
    <x v="5"/>
  </r>
  <r>
    <x v="3"/>
    <x v="3"/>
    <n v="311.15935578126437"/>
    <x v="12"/>
    <x v="0"/>
    <x v="107"/>
    <x v="0"/>
    <s v="CHRONOPOST"/>
    <x v="11"/>
  </r>
  <r>
    <x v="0"/>
    <x v="0"/>
    <n v="668.98963203830669"/>
    <x v="13"/>
    <x v="5"/>
    <x v="98"/>
    <x v="5"/>
    <s v="I COMME IMAGE"/>
    <x v="1"/>
  </r>
  <r>
    <x v="0"/>
    <x v="0"/>
    <n v="401.3900823879481"/>
    <x v="16"/>
    <x v="0"/>
    <x v="97"/>
    <x v="0"/>
    <s v="FSD"/>
    <x v="2"/>
  </r>
  <r>
    <x v="0"/>
    <x v="0"/>
    <n v="77.397729760444733"/>
    <x v="0"/>
    <x v="1"/>
    <x v="107"/>
    <x v="1"/>
    <s v="FG"/>
    <x v="0"/>
  </r>
  <r>
    <x v="4"/>
    <x v="4"/>
    <n v="1097.905173334754"/>
    <x v="8"/>
    <x v="6"/>
    <x v="108"/>
    <x v="6"/>
    <s v="ABRASIFS STA"/>
    <x v="7"/>
  </r>
  <r>
    <x v="3"/>
    <x v="3"/>
    <n v="584.85233581854243"/>
    <x v="6"/>
    <x v="7"/>
    <x v="109"/>
    <x v="7"/>
    <s v="IMPRIDEL"/>
    <x v="5"/>
  </r>
  <r>
    <x v="3"/>
    <x v="3"/>
    <n v="1256.0566550144893"/>
    <x v="12"/>
    <x v="1"/>
    <x v="105"/>
    <x v="1"/>
    <s v="CHRONOPOST"/>
    <x v="11"/>
  </r>
  <r>
    <x v="1"/>
    <x v="1"/>
    <n v="1109.8827325658178"/>
    <x v="5"/>
    <x v="1"/>
    <x v="110"/>
    <x v="1"/>
    <s v="FRANCE SOL"/>
    <x v="4"/>
  </r>
  <r>
    <x v="3"/>
    <x v="3"/>
    <n v="1252.3620503087618"/>
    <x v="13"/>
    <x v="2"/>
    <x v="105"/>
    <x v="2"/>
    <s v="I COMME IMAGE"/>
    <x v="1"/>
  </r>
  <r>
    <x v="1"/>
    <x v="1"/>
    <n v="144.1556149992"/>
    <x v="7"/>
    <x v="6"/>
    <x v="104"/>
    <x v="6"/>
    <s v="CRDP"/>
    <x v="6"/>
  </r>
  <r>
    <x v="0"/>
    <x v="0"/>
    <n v="919.38382103901699"/>
    <x v="0"/>
    <x v="6"/>
    <x v="111"/>
    <x v="6"/>
    <s v="FG"/>
    <x v="0"/>
  </r>
  <r>
    <x v="4"/>
    <x v="4"/>
    <n v="1407.3212904308155"/>
    <x v="0"/>
    <x v="6"/>
    <x v="97"/>
    <x v="6"/>
    <s v="FG"/>
    <x v="0"/>
  </r>
  <r>
    <x v="0"/>
    <x v="0"/>
    <n v="1082.2829306707008"/>
    <x v="0"/>
    <x v="0"/>
    <x v="98"/>
    <x v="0"/>
    <s v="FG"/>
    <x v="0"/>
  </r>
  <r>
    <x v="0"/>
    <x v="0"/>
    <n v="998.62467083113393"/>
    <x v="3"/>
    <x v="6"/>
    <x v="108"/>
    <x v="6"/>
    <s v="KRB"/>
    <x v="3"/>
  </r>
  <r>
    <x v="1"/>
    <x v="1"/>
    <n v="1013.0236277972754"/>
    <x v="3"/>
    <x v="1"/>
    <x v="112"/>
    <x v="1"/>
    <s v="KRB"/>
    <x v="3"/>
  </r>
  <r>
    <x v="1"/>
    <x v="1"/>
    <n v="1472.1045459604811"/>
    <x v="0"/>
    <x v="6"/>
    <x v="96"/>
    <x v="6"/>
    <s v="FG"/>
    <x v="0"/>
  </r>
  <r>
    <x v="1"/>
    <x v="1"/>
    <n v="1554.0068204825714"/>
    <x v="2"/>
    <x v="5"/>
    <x v="96"/>
    <x v="5"/>
    <s v="DOUBLET"/>
    <x v="2"/>
  </r>
  <r>
    <x v="0"/>
    <x v="0"/>
    <n v="859.87017109059138"/>
    <x v="9"/>
    <x v="1"/>
    <x v="113"/>
    <x v="1"/>
    <s v="EDP"/>
    <x v="8"/>
  </r>
  <r>
    <x v="3"/>
    <x v="3"/>
    <n v="275.30702889628662"/>
    <x v="4"/>
    <x v="5"/>
    <x v="96"/>
    <x v="5"/>
    <s v="BUREAUTIQUE EUCHER"/>
    <x v="1"/>
  </r>
  <r>
    <x v="0"/>
    <x v="0"/>
    <n v="705.35796046053531"/>
    <x v="15"/>
    <x v="7"/>
    <x v="100"/>
    <x v="7"/>
    <s v="BUREAUTIQUE EUCHER"/>
    <x v="12"/>
  </r>
  <r>
    <x v="1"/>
    <x v="1"/>
    <n v="1386.3738629995985"/>
    <x v="1"/>
    <x v="7"/>
    <x v="113"/>
    <x v="7"/>
    <s v="CRAYE ET FILS"/>
    <x v="1"/>
  </r>
  <r>
    <x v="4"/>
    <x v="4"/>
    <n v="1143.69782061756"/>
    <x v="12"/>
    <x v="5"/>
    <x v="114"/>
    <x v="5"/>
    <s v="CHRONOPOST"/>
    <x v="11"/>
  </r>
  <r>
    <x v="4"/>
    <x v="4"/>
    <n v="166.50654600538132"/>
    <x v="2"/>
    <x v="1"/>
    <x v="113"/>
    <x v="1"/>
    <s v="DOUBLET"/>
    <x v="2"/>
  </r>
  <r>
    <x v="3"/>
    <x v="3"/>
    <n v="1214.6049660472772"/>
    <x v="15"/>
    <x v="1"/>
    <x v="103"/>
    <x v="1"/>
    <s v="BUREAUTIQUE EUCHER"/>
    <x v="12"/>
  </r>
  <r>
    <x v="0"/>
    <x v="0"/>
    <n v="1385.4969241859965"/>
    <x v="9"/>
    <x v="1"/>
    <x v="105"/>
    <x v="1"/>
    <s v="EDP"/>
    <x v="8"/>
  </r>
  <r>
    <x v="3"/>
    <x v="3"/>
    <n v="401.94078069746058"/>
    <x v="5"/>
    <x v="1"/>
    <x v="101"/>
    <x v="1"/>
    <s v="FRANCE SOL"/>
    <x v="4"/>
  </r>
  <r>
    <x v="3"/>
    <x v="3"/>
    <n v="1155.7363778846111"/>
    <x v="12"/>
    <x v="1"/>
    <x v="115"/>
    <x v="1"/>
    <s v="CHRONOPOST"/>
    <x v="11"/>
  </r>
  <r>
    <x v="0"/>
    <x v="0"/>
    <n v="1270.4189389657254"/>
    <x v="3"/>
    <x v="1"/>
    <x v="102"/>
    <x v="1"/>
    <s v="KRB"/>
    <x v="3"/>
  </r>
  <r>
    <x v="1"/>
    <x v="1"/>
    <n v="369.28540714310395"/>
    <x v="7"/>
    <x v="3"/>
    <x v="98"/>
    <x v="3"/>
    <s v="CRDP"/>
    <x v="6"/>
  </r>
  <r>
    <x v="1"/>
    <x v="1"/>
    <n v="694.69901905661482"/>
    <x v="6"/>
    <x v="1"/>
    <x v="100"/>
    <x v="1"/>
    <s v="IMPRIDEL"/>
    <x v="5"/>
  </r>
  <r>
    <x v="0"/>
    <x v="0"/>
    <n v="937.52018291703223"/>
    <x v="3"/>
    <x v="0"/>
    <x v="114"/>
    <x v="0"/>
    <s v="KRB"/>
    <x v="3"/>
  </r>
  <r>
    <x v="3"/>
    <x v="3"/>
    <n v="1062.9625408864638"/>
    <x v="2"/>
    <x v="1"/>
    <x v="105"/>
    <x v="1"/>
    <s v="DOUBLET"/>
    <x v="2"/>
  </r>
  <r>
    <x v="0"/>
    <x v="0"/>
    <n v="782.77042739644241"/>
    <x v="9"/>
    <x v="0"/>
    <x v="105"/>
    <x v="0"/>
    <s v="EDP"/>
    <x v="8"/>
  </r>
  <r>
    <x v="3"/>
    <x v="3"/>
    <n v="951.78057390494678"/>
    <x v="6"/>
    <x v="1"/>
    <x v="98"/>
    <x v="1"/>
    <s v="IMPRIDEL"/>
    <x v="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Tableau croisé dynamique1" cacheId="4" applyNumberFormats="0" applyBorderFormats="0" applyFontFormats="0" applyPatternFormats="0" applyAlignmentFormats="0" applyWidthHeightFormats="1" dataCaption="Valeurs" updatedVersion="4" minRefreshableVersion="3" showCalcMbrs="0" useAutoFormatting="1" itemPrintTitles="1" createdVersion="3" indent="0" outline="1" outlineData="1" multipleFieldFilters="0">
  <location ref="A3:G11" firstHeaderRow="1" firstDataRow="2" firstDataCol="1"/>
  <pivotFields count="9">
    <pivotField numFmtId="49" showAll="0"/>
    <pivotField axis="axisCol" showAll="0">
      <items count="6">
        <item x="3"/>
        <item x="4"/>
        <item x="0"/>
        <item x="2"/>
        <item x="1"/>
        <item t="default"/>
      </items>
    </pivotField>
    <pivotField dataField="1" numFmtId="2" showAll="0"/>
    <pivotField showAll="0"/>
    <pivotField showAll="0"/>
    <pivotField axis="axisRow" numFmtId="14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showAll="0"/>
    <pivotField showAll="0"/>
    <pivotField showAll="0"/>
  </pivotFields>
  <rowFields count="1">
    <field x="5"/>
  </rowFields>
  <rowItems count="7"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1"/>
  </colFields>
  <colItems count="6">
    <i>
      <x/>
    </i>
    <i>
      <x v="1"/>
    </i>
    <i>
      <x v="2"/>
    </i>
    <i>
      <x v="3"/>
    </i>
    <i>
      <x v="4"/>
    </i>
    <i t="grand">
      <x/>
    </i>
  </colItems>
  <dataFields count="1">
    <dataField name="Somme de Prix" fld="2" baseField="0" baseItem="0"/>
  </dataFields>
  <pivotTableStyleInfo name="PivotStyleLight16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Tableau croisé dynamique2" cacheId="10" applyNumberFormats="0" applyBorderFormats="0" applyFontFormats="0" applyPatternFormats="0" applyAlignmentFormats="0" applyWidthHeightFormats="1" dataCaption="Valeurs" updatedVersion="4" minRefreshableVersion="3" showCalcMbrs="0" useAutoFormatting="1" itemPrintTitles="1" createdVersion="3" indent="0" outline="1" outlineData="1" multipleFieldFilters="0">
  <location ref="A3:G11" firstHeaderRow="1" firstDataRow="2" firstDataCol="1"/>
  <pivotFields count="9">
    <pivotField numFmtId="49" showAll="0"/>
    <pivotField axis="axisCol" showAll="0">
      <items count="6">
        <item x="3"/>
        <item x="4"/>
        <item x="0"/>
        <item x="2"/>
        <item x="1"/>
        <item t="default"/>
      </items>
    </pivotField>
    <pivotField numFmtId="2" showAll="0"/>
    <pivotField dataField="1" showAll="0"/>
    <pivotField showAll="0"/>
    <pivotField axis="axisRow" numFmtId="14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showAll="0"/>
    <pivotField showAll="0"/>
    <pivotField showAll="0"/>
  </pivotFields>
  <rowFields count="1">
    <field x="5"/>
  </rowFields>
  <rowItems count="7"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1"/>
  </colFields>
  <colItems count="6">
    <i>
      <x/>
    </i>
    <i>
      <x v="1"/>
    </i>
    <i>
      <x v="2"/>
    </i>
    <i>
      <x v="3"/>
    </i>
    <i>
      <x v="4"/>
    </i>
    <i t="grand">
      <x/>
    </i>
  </colItems>
  <dataFields count="1">
    <dataField name="Nombre de Destination" fld="3" subtotal="count" baseField="0" baseItem="0"/>
  </dataFields>
  <pivotTableStyleInfo name="PivotStyleLight16" showRowHeaders="1" showColHeaders="1" showRowStripes="0" showColStripes="0" showLastColumn="1"/>
</pivotTableDefinition>
</file>

<file path=xl/pivotTables/pivotTable3.xml><?xml version="1.0" encoding="utf-8"?>
<pivotTableDefinition xmlns="http://schemas.openxmlformats.org/spreadsheetml/2006/main" name="Tableau croisé dynamique3" cacheId="10" dataOnRows="1" applyNumberFormats="0" applyBorderFormats="0" applyFontFormats="0" applyPatternFormats="0" applyAlignmentFormats="0" applyWidthHeightFormats="1" dataCaption="Valeurs" updatedVersion="4" minRefreshableVersion="3" showCalcMbrs="0" useAutoFormatting="1" rowGrandTotals="0" colGrandTotals="0" itemPrintTitles="1" createdVersion="3" indent="0" outline="1" outlineData="1" multipleFieldFilters="0">
  <location ref="A3:F22" firstHeaderRow="1" firstDataRow="2" firstDataCol="1"/>
  <pivotFields count="9">
    <pivotField numFmtId="49" showAll="0" defaultSubtotal="0">
      <items count="5">
        <item x="1"/>
        <item x="3"/>
        <item x="4"/>
        <item x="0"/>
        <item x="2"/>
      </items>
    </pivotField>
    <pivotField axis="axisCol" showAll="0" defaultSubtotal="0">
      <items count="5">
        <item x="3"/>
        <item x="4"/>
        <item x="0"/>
        <item x="2"/>
        <item x="1"/>
      </items>
    </pivotField>
    <pivotField dataField="1" numFmtId="2" showAll="0" defaultSubtotal="0"/>
    <pivotField showAll="0" defaultSubtotal="0"/>
    <pivotField showAll="0" defaultSubtotal="0"/>
    <pivotField axis="axisRow" numFmtId="14" showAll="0" defaultSubtota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</items>
    </pivotField>
    <pivotField showAll="0" defaultSubtotal="0"/>
    <pivotField showAll="0" defaultSubtotal="0"/>
    <pivotField showAll="0" defaultSubtotal="0"/>
  </pivotFields>
  <rowFields count="2">
    <field x="5"/>
    <field x="-2"/>
  </rowFields>
  <rowItems count="18">
    <i>
      <x v="1"/>
    </i>
    <i r="1">
      <x/>
    </i>
    <i r="1" i="1">
      <x v="1"/>
    </i>
    <i>
      <x v="2"/>
    </i>
    <i r="1">
      <x/>
    </i>
    <i r="1" i="1">
      <x v="1"/>
    </i>
    <i>
      <x v="3"/>
    </i>
    <i r="1">
      <x/>
    </i>
    <i r="1" i="1">
      <x v="1"/>
    </i>
    <i>
      <x v="4"/>
    </i>
    <i r="1">
      <x/>
    </i>
    <i r="1" i="1">
      <x v="1"/>
    </i>
    <i>
      <x v="5"/>
    </i>
    <i r="1">
      <x/>
    </i>
    <i r="1" i="1">
      <x v="1"/>
    </i>
    <i>
      <x v="6"/>
    </i>
    <i r="1">
      <x/>
    </i>
    <i r="1" i="1">
      <x v="1"/>
    </i>
  </rowItems>
  <colFields count="1">
    <field x="1"/>
  </colFields>
  <colItems count="5">
    <i>
      <x/>
    </i>
    <i>
      <x v="1"/>
    </i>
    <i>
      <x v="2"/>
    </i>
    <i>
      <x v="3"/>
    </i>
    <i>
      <x v="4"/>
    </i>
  </colItems>
  <dataFields count="2">
    <dataField name="transaction max" fld="2" subtotal="max" baseField="0" baseItem="0" numFmtId="2"/>
    <dataField name="transaction min" fld="2" subtotal="min" baseField="0" baseItem="0" numFmtId="2"/>
  </dataFields>
  <pivotTableStyleInfo name="PivotStyleLight16" showRowHeaders="1" showColHeaders="1" showRowStripes="0" showColStripes="0" showLastColumn="1"/>
</pivotTableDefinition>
</file>

<file path=xl/pivotTables/pivotTable4.xml><?xml version="1.0" encoding="utf-8"?>
<pivotTableDefinition xmlns="http://schemas.openxmlformats.org/spreadsheetml/2006/main" name="Tableau croisé dynamique4" cacheId="10" applyNumberFormats="0" applyBorderFormats="0" applyFontFormats="0" applyPatternFormats="0" applyAlignmentFormats="0" applyWidthHeightFormats="1" dataCaption="Valeurs" updatedVersion="4" minRefreshableVersion="3" showCalcMbrs="0" useAutoFormatting="1" itemPrintTitles="1" createdVersion="3" indent="0" outline="1" outlineData="1" multipleFieldFilters="0">
  <location ref="A3:J20" firstHeaderRow="1" firstDataRow="2" firstDataCol="1"/>
  <pivotFields count="9">
    <pivotField numFmtId="49" showAll="0"/>
    <pivotField showAll="0"/>
    <pivotField dataField="1" numFmtId="2" showAll="0"/>
    <pivotField showAll="0">
      <items count="21">
        <item x="13"/>
        <item x="14"/>
        <item x="11"/>
        <item x="10"/>
        <item x="4"/>
        <item x="12"/>
        <item x="17"/>
        <item x="1"/>
        <item x="19"/>
        <item x="2"/>
        <item x="16"/>
        <item x="18"/>
        <item x="15"/>
        <item x="0"/>
        <item x="7"/>
        <item x="8"/>
        <item x="9"/>
        <item x="6"/>
        <item x="3"/>
        <item x="5"/>
        <item t="default"/>
      </items>
    </pivotField>
    <pivotField showAll="0">
      <items count="9">
        <item x="0"/>
        <item x="7"/>
        <item x="6"/>
        <item x="4"/>
        <item x="5"/>
        <item x="3"/>
        <item x="2"/>
        <item x="1"/>
        <item t="default"/>
      </items>
    </pivotField>
    <pivotField numFmtId="14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axis="axisCol" showAll="0">
      <items count="9">
        <item x="2"/>
        <item x="5"/>
        <item x="0"/>
        <item x="6"/>
        <item x="4"/>
        <item x="1"/>
        <item x="3"/>
        <item x="7"/>
        <item t="default"/>
      </items>
    </pivotField>
    <pivotField showAll="0"/>
    <pivotField axis="axisRow" showAll="0">
      <items count="16">
        <item x="2"/>
        <item x="14"/>
        <item x="12"/>
        <item x="0"/>
        <item x="6"/>
        <item x="7"/>
        <item x="8"/>
        <item x="5"/>
        <item x="3"/>
        <item x="4"/>
        <item x="10"/>
        <item x="13"/>
        <item x="1"/>
        <item x="9"/>
        <item x="11"/>
        <item t="default"/>
      </items>
    </pivotField>
  </pivotFields>
  <rowFields count="1">
    <field x="8"/>
  </rowFields>
  <rowItems count="1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 t="grand">
      <x/>
    </i>
  </rowItems>
  <colFields count="1">
    <field x="6"/>
  </colFields>
  <col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colItems>
  <dataFields count="1">
    <dataField name="Somme de Prix" fld="2" baseField="0" baseItem="0" numFmtId="2"/>
  </dataFields>
  <pivotTableStyleInfo name="PivotStyleLight16" showRowHeaders="1" showColHeaders="1" showRowStripes="0" showColStripes="0" showLastColumn="1"/>
</pivotTableDefinition>
</file>

<file path=xl/pivotTables/pivotTable5.xml><?xml version="1.0" encoding="utf-8"?>
<pivotTableDefinition xmlns="http://schemas.openxmlformats.org/spreadsheetml/2006/main" name="Tableau croisé dynamique5" cacheId="10" applyNumberFormats="0" applyBorderFormats="0" applyFontFormats="0" applyPatternFormats="0" applyAlignmentFormats="0" applyWidthHeightFormats="1" dataCaption="Valeurs" updatedVersion="4" minRefreshableVersion="3" showCalcMbrs="0" useAutoFormatting="1" itemPrintTitles="1" createdVersion="3" indent="0" outline="1" outlineData="1" multipleFieldFilters="0">
  <location ref="A3:G97" firstHeaderRow="1" firstDataRow="2" firstDataCol="1"/>
  <pivotFields count="9">
    <pivotField numFmtId="49" showAll="0">
      <items count="6">
        <item x="1"/>
        <item x="3"/>
        <item x="4"/>
        <item x="0"/>
        <item x="2"/>
        <item t="default"/>
      </items>
    </pivotField>
    <pivotField axis="axisCol" showAll="0">
      <items count="6">
        <item x="3"/>
        <item x="4"/>
        <item x="0"/>
        <item x="2"/>
        <item x="1"/>
        <item t="default"/>
      </items>
    </pivotField>
    <pivotField dataField="1" numFmtId="2" showAll="0"/>
    <pivotField showAll="0"/>
    <pivotField showAll="0"/>
    <pivotField axis="axisRow" numFmtId="14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showAll="0"/>
    <pivotField showAll="0"/>
    <pivotField axis="axisRow" showAll="0">
      <items count="16">
        <item x="2"/>
        <item x="14"/>
        <item x="12"/>
        <item x="0"/>
        <item x="6"/>
        <item x="7"/>
        <item x="8"/>
        <item x="5"/>
        <item x="3"/>
        <item x="4"/>
        <item x="10"/>
        <item x="13"/>
        <item x="1"/>
        <item x="9"/>
        <item x="11"/>
        <item t="default"/>
      </items>
    </pivotField>
  </pivotFields>
  <rowFields count="2">
    <field x="8"/>
    <field x="5"/>
  </rowFields>
  <rowItems count="93">
    <i>
      <x/>
    </i>
    <i r="1">
      <x v="1"/>
    </i>
    <i r="1">
      <x v="2"/>
    </i>
    <i r="1">
      <x v="3"/>
    </i>
    <i r="1">
      <x v="4"/>
    </i>
    <i r="1">
      <x v="5"/>
    </i>
    <i r="1">
      <x v="6"/>
    </i>
    <i>
      <x v="1"/>
    </i>
    <i r="1">
      <x v="2"/>
    </i>
    <i r="1">
      <x v="3"/>
    </i>
    <i r="1">
      <x v="4"/>
    </i>
    <i>
      <x v="2"/>
    </i>
    <i r="1">
      <x v="2"/>
    </i>
    <i r="1">
      <x v="3"/>
    </i>
    <i r="1">
      <x v="4"/>
    </i>
    <i r="1">
      <x v="5"/>
    </i>
    <i r="1">
      <x v="6"/>
    </i>
    <i>
      <x v="3"/>
    </i>
    <i r="1">
      <x v="1"/>
    </i>
    <i r="1">
      <x v="2"/>
    </i>
    <i r="1">
      <x v="3"/>
    </i>
    <i r="1">
      <x v="4"/>
    </i>
    <i r="1">
      <x v="5"/>
    </i>
    <i r="1">
      <x v="6"/>
    </i>
    <i>
      <x v="4"/>
    </i>
    <i r="1">
      <x v="1"/>
    </i>
    <i r="1">
      <x v="2"/>
    </i>
    <i r="1">
      <x v="3"/>
    </i>
    <i r="1">
      <x v="4"/>
    </i>
    <i r="1">
      <x v="5"/>
    </i>
    <i r="1">
      <x v="6"/>
    </i>
    <i>
      <x v="5"/>
    </i>
    <i r="1">
      <x v="1"/>
    </i>
    <i r="1">
      <x v="2"/>
    </i>
    <i r="1">
      <x v="3"/>
    </i>
    <i r="1">
      <x v="4"/>
    </i>
    <i r="1">
      <x v="5"/>
    </i>
    <i r="1">
      <x v="6"/>
    </i>
    <i>
      <x v="6"/>
    </i>
    <i r="1">
      <x v="1"/>
    </i>
    <i r="1">
      <x v="2"/>
    </i>
    <i r="1">
      <x v="3"/>
    </i>
    <i r="1">
      <x v="4"/>
    </i>
    <i r="1">
      <x v="5"/>
    </i>
    <i r="1">
      <x v="6"/>
    </i>
    <i>
      <x v="7"/>
    </i>
    <i r="1">
      <x v="1"/>
    </i>
    <i r="1">
      <x v="2"/>
    </i>
    <i r="1">
      <x v="3"/>
    </i>
    <i r="1">
      <x v="5"/>
    </i>
    <i r="1">
      <x v="6"/>
    </i>
    <i>
      <x v="8"/>
    </i>
    <i r="1">
      <x v="1"/>
    </i>
    <i r="1">
      <x v="2"/>
    </i>
    <i r="1">
      <x v="3"/>
    </i>
    <i r="1">
      <x v="4"/>
    </i>
    <i r="1">
      <x v="5"/>
    </i>
    <i r="1">
      <x v="6"/>
    </i>
    <i>
      <x v="9"/>
    </i>
    <i r="1">
      <x v="1"/>
    </i>
    <i r="1">
      <x v="2"/>
    </i>
    <i r="1">
      <x v="3"/>
    </i>
    <i r="1">
      <x v="5"/>
    </i>
    <i r="1">
      <x v="6"/>
    </i>
    <i>
      <x v="10"/>
    </i>
    <i r="1">
      <x v="1"/>
    </i>
    <i r="1">
      <x v="2"/>
    </i>
    <i r="1">
      <x v="3"/>
    </i>
    <i r="1">
      <x v="4"/>
    </i>
    <i r="1">
      <x v="5"/>
    </i>
    <i r="1">
      <x v="6"/>
    </i>
    <i>
      <x v="11"/>
    </i>
    <i r="1">
      <x v="2"/>
    </i>
    <i r="1">
      <x v="3"/>
    </i>
    <i>
      <x v="12"/>
    </i>
    <i r="1">
      <x v="1"/>
    </i>
    <i r="1">
      <x v="2"/>
    </i>
    <i r="1">
      <x v="3"/>
    </i>
    <i r="1">
      <x v="4"/>
    </i>
    <i r="1">
      <x v="5"/>
    </i>
    <i r="1">
      <x v="6"/>
    </i>
    <i>
      <x v="13"/>
    </i>
    <i r="1">
      <x v="1"/>
    </i>
    <i r="1">
      <x v="2"/>
    </i>
    <i r="1">
      <x v="3"/>
    </i>
    <i>
      <x v="14"/>
    </i>
    <i r="1">
      <x v="1"/>
    </i>
    <i r="1">
      <x v="2"/>
    </i>
    <i r="1">
      <x v="3"/>
    </i>
    <i r="1">
      <x v="4"/>
    </i>
    <i r="1">
      <x v="5"/>
    </i>
    <i r="1">
      <x v="6"/>
    </i>
    <i t="grand">
      <x/>
    </i>
  </rowItems>
  <colFields count="1">
    <field x="1"/>
  </colFields>
  <colItems count="6">
    <i>
      <x/>
    </i>
    <i>
      <x v="1"/>
    </i>
    <i>
      <x v="2"/>
    </i>
    <i>
      <x v="3"/>
    </i>
    <i>
      <x v="4"/>
    </i>
    <i t="grand">
      <x/>
    </i>
  </colItems>
  <dataFields count="1">
    <dataField name="Somme de Prix" fld="2" showDataAs="percentOfTotal" baseField="0" baseItem="0" numFmtId="10"/>
  </data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Relationship Id="rId2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"/>
  <sheetViews>
    <sheetView workbookViewId="0">
      <selection activeCell="A16" sqref="A16"/>
    </sheetView>
  </sheetViews>
  <sheetFormatPr baseColWidth="10" defaultRowHeight="13" x14ac:dyDescent="0.15"/>
  <cols>
    <col min="1" max="1" width="28.5" customWidth="1"/>
  </cols>
  <sheetData>
    <row r="1" spans="1:3" ht="23" x14ac:dyDescent="0.25">
      <c r="A1" s="17" t="s">
        <v>0</v>
      </c>
    </row>
    <row r="4" spans="1:3" x14ac:dyDescent="0.15">
      <c r="A4" t="s">
        <v>179</v>
      </c>
    </row>
    <row r="5" spans="1:3" x14ac:dyDescent="0.15">
      <c r="B5" s="36"/>
      <c r="C5" s="36"/>
    </row>
    <row r="6" spans="1:3" x14ac:dyDescent="0.15">
      <c r="A6" t="s">
        <v>165</v>
      </c>
      <c r="B6" s="36"/>
      <c r="C6" s="36"/>
    </row>
    <row r="7" spans="1:3" x14ac:dyDescent="0.15">
      <c r="B7" s="36"/>
      <c r="C7" s="36"/>
    </row>
    <row r="8" spans="1:3" x14ac:dyDescent="0.15">
      <c r="A8" t="s">
        <v>166</v>
      </c>
      <c r="B8" s="36"/>
      <c r="C8" s="36"/>
    </row>
    <row r="10" spans="1:3" x14ac:dyDescent="0.15">
      <c r="A10" s="35" t="s">
        <v>167</v>
      </c>
    </row>
    <row r="11" spans="1:3" x14ac:dyDescent="0.15">
      <c r="A11" s="37" t="s">
        <v>168</v>
      </c>
    </row>
    <row r="12" spans="1:3" x14ac:dyDescent="0.15">
      <c r="A12" s="37" t="s">
        <v>169</v>
      </c>
    </row>
    <row r="13" spans="1:3" x14ac:dyDescent="0.15">
      <c r="A13" s="37" t="s">
        <v>170</v>
      </c>
    </row>
    <row r="14" spans="1:3" x14ac:dyDescent="0.15">
      <c r="A14" s="37" t="s">
        <v>171</v>
      </c>
    </row>
    <row r="15" spans="1:3" x14ac:dyDescent="0.15">
      <c r="A15" s="37" t="s">
        <v>172</v>
      </c>
    </row>
    <row r="16" spans="1:3" x14ac:dyDescent="0.15">
      <c r="A16" s="37" t="s">
        <v>174</v>
      </c>
    </row>
    <row r="18" spans="1:1" x14ac:dyDescent="0.15">
      <c r="A18" t="s">
        <v>173</v>
      </c>
    </row>
    <row r="20" spans="1:1" x14ac:dyDescent="0.15">
      <c r="A20" t="s">
        <v>177</v>
      </c>
    </row>
    <row r="21" spans="1:1" x14ac:dyDescent="0.15">
      <c r="A21" s="38" t="s">
        <v>175</v>
      </c>
    </row>
    <row r="22" spans="1:1" x14ac:dyDescent="0.15">
      <c r="A22" s="38" t="s">
        <v>176</v>
      </c>
    </row>
    <row r="24" spans="1:1" x14ac:dyDescent="0.15">
      <c r="A24" t="s">
        <v>178</v>
      </c>
    </row>
  </sheetData>
  <pageMargins left="0.7" right="0.7" top="0.75" bottom="0.75" header="0.3" footer="0.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97"/>
  <sheetViews>
    <sheetView topLeftCell="A11" workbookViewId="0">
      <selection activeCell="A6" sqref="A6"/>
    </sheetView>
  </sheetViews>
  <sheetFormatPr baseColWidth="10" defaultRowHeight="13" x14ac:dyDescent="0.15"/>
  <cols>
    <col min="1" max="1" width="24.83203125" bestFit="1" customWidth="1"/>
    <col min="2" max="2" width="23.33203125" bestFit="1" customWidth="1"/>
    <col min="3" max="3" width="10.6640625" bestFit="1" customWidth="1"/>
    <col min="4" max="4" width="7" bestFit="1" customWidth="1"/>
    <col min="5" max="5" width="20.83203125" bestFit="1" customWidth="1"/>
    <col min="6" max="6" width="14.33203125" bestFit="1" customWidth="1"/>
    <col min="7" max="7" width="11.5" bestFit="1" customWidth="1"/>
  </cols>
  <sheetData>
    <row r="3" spans="1:7" x14ac:dyDescent="0.15">
      <c r="A3" s="49" t="s">
        <v>182</v>
      </c>
      <c r="B3" s="49" t="s">
        <v>183</v>
      </c>
    </row>
    <row r="4" spans="1:7" x14ac:dyDescent="0.15">
      <c r="A4" s="49" t="s">
        <v>180</v>
      </c>
      <c r="B4" t="s">
        <v>107</v>
      </c>
      <c r="C4" t="s">
        <v>109</v>
      </c>
      <c r="D4" t="s">
        <v>111</v>
      </c>
      <c r="E4" t="s">
        <v>113</v>
      </c>
      <c r="F4" t="s">
        <v>105</v>
      </c>
      <c r="G4" t="s">
        <v>181</v>
      </c>
    </row>
    <row r="5" spans="1:7" x14ac:dyDescent="0.15">
      <c r="A5" s="50" t="s">
        <v>35</v>
      </c>
      <c r="B5" s="56">
        <v>2.446033985027616E-2</v>
      </c>
      <c r="C5" s="56">
        <v>1.2178993007199506E-2</v>
      </c>
      <c r="D5" s="56">
        <v>6.2016537944919597E-3</v>
      </c>
      <c r="E5" s="56">
        <v>5.0372049776914252E-3</v>
      </c>
      <c r="F5" s="56">
        <v>6.2444324683057356E-2</v>
      </c>
      <c r="G5" s="56">
        <v>0.11032251631271642</v>
      </c>
    </row>
    <row r="6" spans="1:7" x14ac:dyDescent="0.15">
      <c r="A6" s="52" t="s">
        <v>184</v>
      </c>
      <c r="B6" s="56">
        <v>1.4513980444195631E-3</v>
      </c>
      <c r="C6" s="56">
        <v>0</v>
      </c>
      <c r="D6" s="56">
        <v>0</v>
      </c>
      <c r="E6" s="56">
        <v>0</v>
      </c>
      <c r="F6" s="56">
        <v>4.0126887110423217E-3</v>
      </c>
      <c r="G6" s="56">
        <v>5.4640867554618848E-3</v>
      </c>
    </row>
    <row r="7" spans="1:7" x14ac:dyDescent="0.15">
      <c r="A7" s="52" t="s">
        <v>185</v>
      </c>
      <c r="B7" s="56">
        <v>0</v>
      </c>
      <c r="C7" s="56">
        <v>2.3051615999604828E-3</v>
      </c>
      <c r="D7" s="56">
        <v>5.5494631110159767E-4</v>
      </c>
      <c r="E7" s="56">
        <v>0</v>
      </c>
      <c r="F7" s="56">
        <v>1.4770109510857908E-2</v>
      </c>
      <c r="G7" s="56">
        <v>1.7630217421919989E-2</v>
      </c>
    </row>
    <row r="8" spans="1:7" x14ac:dyDescent="0.15">
      <c r="A8" s="52" t="s">
        <v>186</v>
      </c>
      <c r="B8" s="56">
        <v>0</v>
      </c>
      <c r="C8" s="56">
        <v>1.4513980444195631E-3</v>
      </c>
      <c r="D8" s="56">
        <v>2.2197852444063907E-3</v>
      </c>
      <c r="E8" s="56">
        <v>5.0372049776914252E-3</v>
      </c>
      <c r="F8" s="56">
        <v>2.5612906666227585E-2</v>
      </c>
      <c r="G8" s="56">
        <v>3.4321294932744967E-2</v>
      </c>
    </row>
    <row r="9" spans="1:7" x14ac:dyDescent="0.15">
      <c r="A9" s="52" t="s">
        <v>187</v>
      </c>
      <c r="B9" s="56">
        <v>0</v>
      </c>
      <c r="C9" s="56">
        <v>6.830108444327356E-4</v>
      </c>
      <c r="D9" s="56">
        <v>0</v>
      </c>
      <c r="E9" s="56">
        <v>0</v>
      </c>
      <c r="F9" s="56">
        <v>4.7810759110291489E-3</v>
      </c>
      <c r="G9" s="56">
        <v>5.4640867554618848E-3</v>
      </c>
    </row>
    <row r="10" spans="1:7" x14ac:dyDescent="0.15">
      <c r="A10" s="52" t="s">
        <v>188</v>
      </c>
      <c r="B10" s="56">
        <v>9.3913991109501147E-4</v>
      </c>
      <c r="C10" s="56">
        <v>6.3178503110028041E-3</v>
      </c>
      <c r="D10" s="56">
        <v>0</v>
      </c>
      <c r="E10" s="56">
        <v>0</v>
      </c>
      <c r="F10" s="56">
        <v>0</v>
      </c>
      <c r="G10" s="56">
        <v>7.2569902220978155E-3</v>
      </c>
    </row>
    <row r="11" spans="1:7" x14ac:dyDescent="0.15">
      <c r="A11" s="52" t="s">
        <v>189</v>
      </c>
      <c r="B11" s="56">
        <v>2.2069801894761584E-2</v>
      </c>
      <c r="C11" s="56">
        <v>1.4215722073839204E-3</v>
      </c>
      <c r="D11" s="56">
        <v>3.4269222389839717E-3</v>
      </c>
      <c r="E11" s="56">
        <v>0</v>
      </c>
      <c r="F11" s="56">
        <v>1.3267543883900395E-2</v>
      </c>
      <c r="G11" s="56">
        <v>4.018584022502987E-2</v>
      </c>
    </row>
    <row r="12" spans="1:7" x14ac:dyDescent="0.15">
      <c r="A12" s="50" t="s">
        <v>36</v>
      </c>
      <c r="B12" s="56">
        <v>0</v>
      </c>
      <c r="C12" s="56">
        <v>0</v>
      </c>
      <c r="D12" s="56">
        <v>1.1098926222031953E-3</v>
      </c>
      <c r="E12" s="56">
        <v>3.4150542221636779E-3</v>
      </c>
      <c r="F12" s="56">
        <v>2.4332261332916205E-3</v>
      </c>
      <c r="G12" s="56">
        <v>6.9581729776584944E-3</v>
      </c>
    </row>
    <row r="13" spans="1:7" x14ac:dyDescent="0.15">
      <c r="A13" s="52" t="s">
        <v>185</v>
      </c>
      <c r="B13" s="56">
        <v>0</v>
      </c>
      <c r="C13" s="56">
        <v>0</v>
      </c>
      <c r="D13" s="56">
        <v>5.5494631110159767E-4</v>
      </c>
      <c r="E13" s="56">
        <v>3.4150542221636779E-3</v>
      </c>
      <c r="F13" s="56">
        <v>0</v>
      </c>
      <c r="G13" s="56">
        <v>3.9700005332652761E-3</v>
      </c>
    </row>
    <row r="14" spans="1:7" x14ac:dyDescent="0.15">
      <c r="A14" s="52" t="s">
        <v>186</v>
      </c>
      <c r="B14" s="56">
        <v>0</v>
      </c>
      <c r="C14" s="56">
        <v>0</v>
      </c>
      <c r="D14" s="56">
        <v>5.5494631110159767E-4</v>
      </c>
      <c r="E14" s="56">
        <v>0</v>
      </c>
      <c r="F14" s="56">
        <v>8.5376355554091948E-4</v>
      </c>
      <c r="G14" s="56">
        <v>1.4087098666425173E-3</v>
      </c>
    </row>
    <row r="15" spans="1:7" x14ac:dyDescent="0.15">
      <c r="A15" s="52" t="s">
        <v>187</v>
      </c>
      <c r="B15" s="56">
        <v>0</v>
      </c>
      <c r="C15" s="56">
        <v>0</v>
      </c>
      <c r="D15" s="56">
        <v>0</v>
      </c>
      <c r="E15" s="56">
        <v>0</v>
      </c>
      <c r="F15" s="56">
        <v>1.579462577750701E-3</v>
      </c>
      <c r="G15" s="56">
        <v>1.579462577750701E-3</v>
      </c>
    </row>
    <row r="16" spans="1:7" x14ac:dyDescent="0.15">
      <c r="A16" s="50" t="s">
        <v>37</v>
      </c>
      <c r="B16" s="56">
        <v>1.1821252588321375E-2</v>
      </c>
      <c r="C16" s="56">
        <v>2.0490325332982069E-3</v>
      </c>
      <c r="D16" s="56">
        <v>6.5770355136203773E-3</v>
      </c>
      <c r="E16" s="56">
        <v>0</v>
      </c>
      <c r="F16" s="56">
        <v>3.9700005332652761E-3</v>
      </c>
      <c r="G16" s="56">
        <v>2.4417321168505233E-2</v>
      </c>
    </row>
    <row r="17" spans="1:7" x14ac:dyDescent="0.15">
      <c r="A17" s="52" t="s">
        <v>185</v>
      </c>
      <c r="B17" s="56">
        <v>0</v>
      </c>
      <c r="C17" s="56">
        <v>5.1225813332455173E-4</v>
      </c>
      <c r="D17" s="56">
        <v>5.5494631110159767E-4</v>
      </c>
      <c r="E17" s="56">
        <v>0</v>
      </c>
      <c r="F17" s="56">
        <v>0</v>
      </c>
      <c r="G17" s="56">
        <v>1.0672044444261493E-3</v>
      </c>
    </row>
    <row r="18" spans="1:7" x14ac:dyDescent="0.15">
      <c r="A18" s="52" t="s">
        <v>186</v>
      </c>
      <c r="B18" s="56">
        <v>0</v>
      </c>
      <c r="C18" s="56">
        <v>5.1225813332455173E-4</v>
      </c>
      <c r="D18" s="56">
        <v>0</v>
      </c>
      <c r="E18" s="56">
        <v>0</v>
      </c>
      <c r="F18" s="56">
        <v>0</v>
      </c>
      <c r="G18" s="56">
        <v>5.1225813332455173E-4</v>
      </c>
    </row>
    <row r="19" spans="1:7" x14ac:dyDescent="0.15">
      <c r="A19" s="52" t="s">
        <v>187</v>
      </c>
      <c r="B19" s="56">
        <v>0</v>
      </c>
      <c r="C19" s="56">
        <v>1.0245162666491035E-3</v>
      </c>
      <c r="D19" s="56">
        <v>0</v>
      </c>
      <c r="E19" s="56">
        <v>0</v>
      </c>
      <c r="F19" s="56">
        <v>5.5494631110159767E-4</v>
      </c>
      <c r="G19" s="56">
        <v>1.579462577750701E-3</v>
      </c>
    </row>
    <row r="20" spans="1:7" x14ac:dyDescent="0.15">
      <c r="A20" s="52" t="s">
        <v>188</v>
      </c>
      <c r="B20" s="56">
        <v>1.4513980444195631E-3</v>
      </c>
      <c r="C20" s="56">
        <v>0</v>
      </c>
      <c r="D20" s="56">
        <v>0</v>
      </c>
      <c r="E20" s="56">
        <v>0</v>
      </c>
      <c r="F20" s="56">
        <v>3.4150542221636779E-3</v>
      </c>
      <c r="G20" s="56">
        <v>4.866452266583241E-3</v>
      </c>
    </row>
    <row r="21" spans="1:7" x14ac:dyDescent="0.15">
      <c r="A21" s="52" t="s">
        <v>189</v>
      </c>
      <c r="B21" s="56">
        <v>1.0369854543901812E-2</v>
      </c>
      <c r="C21" s="56">
        <v>0</v>
      </c>
      <c r="D21" s="56">
        <v>6.0220892025187791E-3</v>
      </c>
      <c r="E21" s="56">
        <v>0</v>
      </c>
      <c r="F21" s="56">
        <v>0</v>
      </c>
      <c r="G21" s="56">
        <v>1.6391943746420591E-2</v>
      </c>
    </row>
    <row r="22" spans="1:7" x14ac:dyDescent="0.15">
      <c r="A22" s="50" t="s">
        <v>38</v>
      </c>
      <c r="B22" s="56">
        <v>7.7187566049960058E-3</v>
      </c>
      <c r="C22" s="56">
        <v>1.6310529256053797E-2</v>
      </c>
      <c r="D22" s="56">
        <v>3.0293505105331013E-2</v>
      </c>
      <c r="E22" s="56">
        <v>1.0672044444261493E-3</v>
      </c>
      <c r="F22" s="56">
        <v>7.6643246956217728E-2</v>
      </c>
      <c r="G22" s="56">
        <v>0.13203324236702468</v>
      </c>
    </row>
    <row r="23" spans="1:7" x14ac:dyDescent="0.15">
      <c r="A23" s="52" t="s">
        <v>184</v>
      </c>
      <c r="B23" s="56">
        <v>0</v>
      </c>
      <c r="C23" s="56">
        <v>0</v>
      </c>
      <c r="D23" s="56">
        <v>2.6893551999538964E-3</v>
      </c>
      <c r="E23" s="56">
        <v>1.0672044444261493E-3</v>
      </c>
      <c r="F23" s="56">
        <v>2.292355146627369E-2</v>
      </c>
      <c r="G23" s="56">
        <v>2.6680111110653736E-2</v>
      </c>
    </row>
    <row r="24" spans="1:7" x14ac:dyDescent="0.15">
      <c r="A24" s="52" t="s">
        <v>185</v>
      </c>
      <c r="B24" s="56">
        <v>0</v>
      </c>
      <c r="C24" s="56">
        <v>5.1225813332455173E-4</v>
      </c>
      <c r="D24" s="56">
        <v>1.1098926222031953E-3</v>
      </c>
      <c r="E24" s="56">
        <v>0</v>
      </c>
      <c r="F24" s="56">
        <v>7.9826892443075979E-3</v>
      </c>
      <c r="G24" s="56">
        <v>9.6048399998353452E-3</v>
      </c>
    </row>
    <row r="25" spans="1:7" x14ac:dyDescent="0.15">
      <c r="A25" s="52" t="s">
        <v>186</v>
      </c>
      <c r="B25" s="56">
        <v>0</v>
      </c>
      <c r="C25" s="56">
        <v>0</v>
      </c>
      <c r="D25" s="56">
        <v>1.6648389333047931E-3</v>
      </c>
      <c r="E25" s="56">
        <v>0</v>
      </c>
      <c r="F25" s="56">
        <v>1.2593012444228563E-2</v>
      </c>
      <c r="G25" s="56">
        <v>1.4257851377533355E-2</v>
      </c>
    </row>
    <row r="26" spans="1:7" x14ac:dyDescent="0.15">
      <c r="A26" s="52" t="s">
        <v>187</v>
      </c>
      <c r="B26" s="56">
        <v>0</v>
      </c>
      <c r="C26" s="56">
        <v>5.1225813332455173E-4</v>
      </c>
      <c r="D26" s="56">
        <v>0</v>
      </c>
      <c r="E26" s="56">
        <v>0</v>
      </c>
      <c r="F26" s="56">
        <v>3.7565596443800459E-3</v>
      </c>
      <c r="G26" s="56">
        <v>4.2688177777045972E-3</v>
      </c>
    </row>
    <row r="27" spans="1:7" x14ac:dyDescent="0.15">
      <c r="A27" s="52" t="s">
        <v>188</v>
      </c>
      <c r="B27" s="56">
        <v>4.1834414221505059E-3</v>
      </c>
      <c r="C27" s="56">
        <v>0</v>
      </c>
      <c r="D27" s="56">
        <v>5.5494631110159767E-4</v>
      </c>
      <c r="E27" s="56">
        <v>0</v>
      </c>
      <c r="F27" s="56">
        <v>1.6819142044156115E-2</v>
      </c>
      <c r="G27" s="56">
        <v>2.1557529777408217E-2</v>
      </c>
    </row>
    <row r="28" spans="1:7" x14ac:dyDescent="0.15">
      <c r="A28" s="52" t="s">
        <v>189</v>
      </c>
      <c r="B28" s="56">
        <v>3.5353151828454998E-3</v>
      </c>
      <c r="C28" s="56">
        <v>1.5286012989404692E-2</v>
      </c>
      <c r="D28" s="56">
        <v>2.4274472038767533E-2</v>
      </c>
      <c r="E28" s="56">
        <v>0</v>
      </c>
      <c r="F28" s="56">
        <v>1.2568292112871714E-2</v>
      </c>
      <c r="G28" s="56">
        <v>5.5664092323889428E-2</v>
      </c>
    </row>
    <row r="29" spans="1:7" x14ac:dyDescent="0.15">
      <c r="A29" s="50" t="s">
        <v>39</v>
      </c>
      <c r="B29" s="56">
        <v>0</v>
      </c>
      <c r="C29" s="56">
        <v>1.1534345635357823E-2</v>
      </c>
      <c r="D29" s="56">
        <v>1.750215288858885E-3</v>
      </c>
      <c r="E29" s="56">
        <v>1.8441292799683862E-2</v>
      </c>
      <c r="F29" s="56">
        <v>4.4915572793819379E-2</v>
      </c>
      <c r="G29" s="56">
        <v>7.6641426517719949E-2</v>
      </c>
    </row>
    <row r="30" spans="1:7" x14ac:dyDescent="0.15">
      <c r="A30" s="52" t="s">
        <v>184</v>
      </c>
      <c r="B30" s="56">
        <v>0</v>
      </c>
      <c r="C30" s="56">
        <v>0</v>
      </c>
      <c r="D30" s="56">
        <v>0</v>
      </c>
      <c r="E30" s="56">
        <v>0</v>
      </c>
      <c r="F30" s="56">
        <v>5.5494631110159767E-4</v>
      </c>
      <c r="G30" s="56">
        <v>5.5494631110159767E-4</v>
      </c>
    </row>
    <row r="31" spans="1:7" x14ac:dyDescent="0.15">
      <c r="A31" s="52" t="s">
        <v>185</v>
      </c>
      <c r="B31" s="56">
        <v>0</v>
      </c>
      <c r="C31" s="56">
        <v>3.1247746132797654E-3</v>
      </c>
      <c r="D31" s="56">
        <v>0</v>
      </c>
      <c r="E31" s="56">
        <v>1.1269678933140138E-2</v>
      </c>
      <c r="F31" s="56">
        <v>2.7875380088411023E-2</v>
      </c>
      <c r="G31" s="56">
        <v>4.2269833634830924E-2</v>
      </c>
    </row>
    <row r="32" spans="1:7" x14ac:dyDescent="0.15">
      <c r="A32" s="52" t="s">
        <v>186</v>
      </c>
      <c r="B32" s="56">
        <v>0</v>
      </c>
      <c r="C32" s="56">
        <v>4.6103231999209656E-3</v>
      </c>
      <c r="D32" s="56">
        <v>1.750215288858885E-3</v>
      </c>
      <c r="E32" s="56">
        <v>7.1716138665437242E-3</v>
      </c>
      <c r="F32" s="56">
        <v>0</v>
      </c>
      <c r="G32" s="56">
        <v>1.3532152355323575E-2</v>
      </c>
    </row>
    <row r="33" spans="1:7" x14ac:dyDescent="0.15">
      <c r="A33" s="52" t="s">
        <v>187</v>
      </c>
      <c r="B33" s="56">
        <v>0</v>
      </c>
      <c r="C33" s="56">
        <v>3.2869896888325402E-3</v>
      </c>
      <c r="D33" s="56">
        <v>0</v>
      </c>
      <c r="E33" s="56">
        <v>0</v>
      </c>
      <c r="F33" s="56">
        <v>0</v>
      </c>
      <c r="G33" s="56">
        <v>3.2869896888325402E-3</v>
      </c>
    </row>
    <row r="34" spans="1:7" x14ac:dyDescent="0.15">
      <c r="A34" s="52" t="s">
        <v>188</v>
      </c>
      <c r="B34" s="56">
        <v>0</v>
      </c>
      <c r="C34" s="56">
        <v>5.1225813332455173E-4</v>
      </c>
      <c r="D34" s="56">
        <v>0</v>
      </c>
      <c r="E34" s="56">
        <v>0</v>
      </c>
      <c r="F34" s="56">
        <v>1.1184302577586045E-2</v>
      </c>
      <c r="G34" s="56">
        <v>1.1696560710910598E-2</v>
      </c>
    </row>
    <row r="35" spans="1:7" x14ac:dyDescent="0.15">
      <c r="A35" s="52" t="s">
        <v>189</v>
      </c>
      <c r="B35" s="56">
        <v>0</v>
      </c>
      <c r="C35" s="56">
        <v>0</v>
      </c>
      <c r="D35" s="56">
        <v>0</v>
      </c>
      <c r="E35" s="56">
        <v>0</v>
      </c>
      <c r="F35" s="56">
        <v>5.3009438167207082E-3</v>
      </c>
      <c r="G35" s="56">
        <v>5.3009438167207082E-3</v>
      </c>
    </row>
    <row r="36" spans="1:7" x14ac:dyDescent="0.15">
      <c r="A36" s="50" t="s">
        <v>40</v>
      </c>
      <c r="B36" s="56">
        <v>1.352339666286635E-2</v>
      </c>
      <c r="C36" s="56">
        <v>1.0961514457636601E-2</v>
      </c>
      <c r="D36" s="56">
        <v>1.4940862221966091E-3</v>
      </c>
      <c r="E36" s="56">
        <v>3.8504736354895472E-2</v>
      </c>
      <c r="F36" s="56">
        <v>2.1630749030055397E-2</v>
      </c>
      <c r="G36" s="56">
        <v>8.6114482727650432E-2</v>
      </c>
    </row>
    <row r="37" spans="1:7" x14ac:dyDescent="0.15">
      <c r="A37" s="52" t="s">
        <v>184</v>
      </c>
      <c r="B37" s="56">
        <v>5.6348394665700684E-4</v>
      </c>
      <c r="C37" s="56">
        <v>0</v>
      </c>
      <c r="D37" s="56">
        <v>1.4940862221966091E-3</v>
      </c>
      <c r="E37" s="56">
        <v>2.3905379555145745E-3</v>
      </c>
      <c r="F37" s="56">
        <v>1.707527111081839E-3</v>
      </c>
      <c r="G37" s="56">
        <v>6.1556352354500297E-3</v>
      </c>
    </row>
    <row r="38" spans="1:7" x14ac:dyDescent="0.15">
      <c r="A38" s="52" t="s">
        <v>185</v>
      </c>
      <c r="B38" s="56">
        <v>0</v>
      </c>
      <c r="C38" s="56">
        <v>5.6348394665700684E-4</v>
      </c>
      <c r="D38" s="56">
        <v>0</v>
      </c>
      <c r="E38" s="56">
        <v>2.1258712532968897E-2</v>
      </c>
      <c r="F38" s="56">
        <v>5.5494631110159767E-4</v>
      </c>
      <c r="G38" s="56">
        <v>2.23771427907275E-2</v>
      </c>
    </row>
    <row r="39" spans="1:7" x14ac:dyDescent="0.15">
      <c r="A39" s="52" t="s">
        <v>186</v>
      </c>
      <c r="B39" s="56">
        <v>0</v>
      </c>
      <c r="C39" s="56">
        <v>0</v>
      </c>
      <c r="D39" s="56">
        <v>0</v>
      </c>
      <c r="E39" s="56">
        <v>1.4855485866411999E-2</v>
      </c>
      <c r="F39" s="56">
        <v>7.385054755428954E-3</v>
      </c>
      <c r="G39" s="56">
        <v>2.2240540621840953E-2</v>
      </c>
    </row>
    <row r="40" spans="1:7" x14ac:dyDescent="0.15">
      <c r="A40" s="52" t="s">
        <v>187</v>
      </c>
      <c r="B40" s="56">
        <v>0</v>
      </c>
      <c r="C40" s="56">
        <v>5.1225813332455173E-4</v>
      </c>
      <c r="D40" s="56">
        <v>0</v>
      </c>
      <c r="E40" s="56">
        <v>0</v>
      </c>
      <c r="F40" s="56">
        <v>5.5494631110159767E-4</v>
      </c>
      <c r="G40" s="56">
        <v>1.0672044444261493E-3</v>
      </c>
    </row>
    <row r="41" spans="1:7" x14ac:dyDescent="0.15">
      <c r="A41" s="52" t="s">
        <v>188</v>
      </c>
      <c r="B41" s="56">
        <v>0</v>
      </c>
      <c r="C41" s="56">
        <v>5.1225813332455173E-4</v>
      </c>
      <c r="D41" s="56">
        <v>0</v>
      </c>
      <c r="E41" s="56">
        <v>0</v>
      </c>
      <c r="F41" s="56">
        <v>7.385054755428954E-3</v>
      </c>
      <c r="G41" s="56">
        <v>7.8973128887535049E-3</v>
      </c>
    </row>
    <row r="42" spans="1:7" x14ac:dyDescent="0.15">
      <c r="A42" s="52" t="s">
        <v>189</v>
      </c>
      <c r="B42" s="56">
        <v>1.2959912716209344E-2</v>
      </c>
      <c r="C42" s="56">
        <v>9.3735142443304911E-3</v>
      </c>
      <c r="D42" s="56">
        <v>0</v>
      </c>
      <c r="E42" s="56">
        <v>0</v>
      </c>
      <c r="F42" s="56">
        <v>4.0432197859124521E-3</v>
      </c>
      <c r="G42" s="56">
        <v>2.6376646746452289E-2</v>
      </c>
    </row>
    <row r="43" spans="1:7" x14ac:dyDescent="0.15">
      <c r="A43" s="50" t="s">
        <v>41</v>
      </c>
      <c r="B43" s="56">
        <v>0</v>
      </c>
      <c r="C43" s="56">
        <v>5.6686289075032663E-3</v>
      </c>
      <c r="D43" s="56">
        <v>3.5329910046746189E-2</v>
      </c>
      <c r="E43" s="56">
        <v>4.0980650665964138E-3</v>
      </c>
      <c r="F43" s="56">
        <v>1.7896476867408886E-2</v>
      </c>
      <c r="G43" s="56">
        <v>6.2993080888254754E-2</v>
      </c>
    </row>
    <row r="44" spans="1:7" x14ac:dyDescent="0.15">
      <c r="A44" s="52" t="s">
        <v>184</v>
      </c>
      <c r="B44" s="56">
        <v>0</v>
      </c>
      <c r="C44" s="56">
        <v>0</v>
      </c>
      <c r="D44" s="56">
        <v>5.5494631110159767E-4</v>
      </c>
      <c r="E44" s="56">
        <v>0</v>
      </c>
      <c r="F44" s="56">
        <v>0</v>
      </c>
      <c r="G44" s="56">
        <v>5.5494631110159767E-4</v>
      </c>
    </row>
    <row r="45" spans="1:7" x14ac:dyDescent="0.15">
      <c r="A45" s="52" t="s">
        <v>185</v>
      </c>
      <c r="B45" s="56">
        <v>0</v>
      </c>
      <c r="C45" s="56">
        <v>0</v>
      </c>
      <c r="D45" s="56">
        <v>1.1098926222031953E-3</v>
      </c>
      <c r="E45" s="56">
        <v>0</v>
      </c>
      <c r="F45" s="56">
        <v>1.1098926222031953E-3</v>
      </c>
      <c r="G45" s="56">
        <v>2.2197852444063907E-3</v>
      </c>
    </row>
    <row r="46" spans="1:7" x14ac:dyDescent="0.15">
      <c r="A46" s="52" t="s">
        <v>186</v>
      </c>
      <c r="B46" s="56">
        <v>0</v>
      </c>
      <c r="C46" s="56">
        <v>0</v>
      </c>
      <c r="D46" s="56">
        <v>5.5494631110159767E-4</v>
      </c>
      <c r="E46" s="56">
        <v>4.0980650665964138E-3</v>
      </c>
      <c r="F46" s="56">
        <v>1.0245162666491035E-3</v>
      </c>
      <c r="G46" s="56">
        <v>5.6775276443471146E-3</v>
      </c>
    </row>
    <row r="47" spans="1:7" x14ac:dyDescent="0.15">
      <c r="A47" s="52" t="s">
        <v>187</v>
      </c>
      <c r="B47" s="56">
        <v>0</v>
      </c>
      <c r="C47" s="56">
        <v>5.1225813332455173E-4</v>
      </c>
      <c r="D47" s="56">
        <v>0</v>
      </c>
      <c r="E47" s="56">
        <v>0</v>
      </c>
      <c r="F47" s="56">
        <v>0</v>
      </c>
      <c r="G47" s="56">
        <v>5.1225813332455173E-4</v>
      </c>
    </row>
    <row r="48" spans="1:7" x14ac:dyDescent="0.15">
      <c r="A48" s="52" t="s">
        <v>188</v>
      </c>
      <c r="B48" s="56">
        <v>0</v>
      </c>
      <c r="C48" s="56">
        <v>0</v>
      </c>
      <c r="D48" s="56">
        <v>7.2569902220978155E-3</v>
      </c>
      <c r="E48" s="56">
        <v>0</v>
      </c>
      <c r="F48" s="56">
        <v>1.1098926222031953E-3</v>
      </c>
      <c r="G48" s="56">
        <v>8.3668828443010119E-3</v>
      </c>
    </row>
    <row r="49" spans="1:7" x14ac:dyDescent="0.15">
      <c r="A49" s="52" t="s">
        <v>189</v>
      </c>
      <c r="B49" s="56">
        <v>0</v>
      </c>
      <c r="C49" s="56">
        <v>5.1563707741787146E-3</v>
      </c>
      <c r="D49" s="56">
        <v>2.5853134580241979E-2</v>
      </c>
      <c r="E49" s="56">
        <v>0</v>
      </c>
      <c r="F49" s="56">
        <v>1.4652175356353395E-2</v>
      </c>
      <c r="G49" s="56">
        <v>4.5661680710774089E-2</v>
      </c>
    </row>
    <row r="50" spans="1:7" x14ac:dyDescent="0.15">
      <c r="A50" s="50" t="s">
        <v>42</v>
      </c>
      <c r="B50" s="56">
        <v>2.4696245578802019E-2</v>
      </c>
      <c r="C50" s="56">
        <v>7.4558043061726817E-3</v>
      </c>
      <c r="D50" s="56">
        <v>6.232473955448712E-3</v>
      </c>
      <c r="E50" s="56">
        <v>0</v>
      </c>
      <c r="F50" s="56">
        <v>2.9950245712536742E-2</v>
      </c>
      <c r="G50" s="56">
        <v>6.8334769552960153E-2</v>
      </c>
    </row>
    <row r="51" spans="1:7" x14ac:dyDescent="0.15">
      <c r="A51" s="52" t="s">
        <v>184</v>
      </c>
      <c r="B51" s="56">
        <v>5.6348394665700684E-4</v>
      </c>
      <c r="C51" s="56">
        <v>0</v>
      </c>
      <c r="D51" s="56">
        <v>2.091720711075253E-3</v>
      </c>
      <c r="E51" s="56">
        <v>0</v>
      </c>
      <c r="F51" s="56">
        <v>5.5494631110159767E-4</v>
      </c>
      <c r="G51" s="56">
        <v>3.2101509688338575E-3</v>
      </c>
    </row>
    <row r="52" spans="1:7" x14ac:dyDescent="0.15">
      <c r="A52" s="52" t="s">
        <v>185</v>
      </c>
      <c r="B52" s="56">
        <v>0</v>
      </c>
      <c r="C52" s="56">
        <v>0</v>
      </c>
      <c r="D52" s="56">
        <v>0</v>
      </c>
      <c r="E52" s="56">
        <v>0</v>
      </c>
      <c r="F52" s="56">
        <v>1.707527111081839E-3</v>
      </c>
      <c r="G52" s="56">
        <v>1.707527111081839E-3</v>
      </c>
    </row>
    <row r="53" spans="1:7" x14ac:dyDescent="0.15">
      <c r="A53" s="52" t="s">
        <v>186</v>
      </c>
      <c r="B53" s="56">
        <v>0</v>
      </c>
      <c r="C53" s="56">
        <v>0</v>
      </c>
      <c r="D53" s="56">
        <v>1.579462577750701E-3</v>
      </c>
      <c r="E53" s="56">
        <v>0</v>
      </c>
      <c r="F53" s="56">
        <v>0</v>
      </c>
      <c r="G53" s="56">
        <v>1.579462577750701E-3</v>
      </c>
    </row>
    <row r="54" spans="1:7" x14ac:dyDescent="0.15">
      <c r="A54" s="52" t="s">
        <v>188</v>
      </c>
      <c r="B54" s="56">
        <v>1.1013549866477861E-2</v>
      </c>
      <c r="C54" s="56">
        <v>0</v>
      </c>
      <c r="D54" s="56">
        <v>2.5612906666227587E-3</v>
      </c>
      <c r="E54" s="56">
        <v>0</v>
      </c>
      <c r="F54" s="56">
        <v>5.9763448887864361E-4</v>
      </c>
      <c r="G54" s="56">
        <v>1.4172475021979264E-2</v>
      </c>
    </row>
    <row r="55" spans="1:7" x14ac:dyDescent="0.15">
      <c r="A55" s="52" t="s">
        <v>189</v>
      </c>
      <c r="B55" s="56">
        <v>1.311921176566715E-2</v>
      </c>
      <c r="C55" s="56">
        <v>7.4558043061726817E-3</v>
      </c>
      <c r="D55" s="56">
        <v>0</v>
      </c>
      <c r="E55" s="56">
        <v>0</v>
      </c>
      <c r="F55" s="56">
        <v>2.7090137801474661E-2</v>
      </c>
      <c r="G55" s="56">
        <v>4.7665153873314492E-2</v>
      </c>
    </row>
    <row r="56" spans="1:7" x14ac:dyDescent="0.15">
      <c r="A56" s="50" t="s">
        <v>43</v>
      </c>
      <c r="B56" s="56">
        <v>2.0490325332982069E-2</v>
      </c>
      <c r="C56" s="56">
        <v>1.2019102497967065E-2</v>
      </c>
      <c r="D56" s="56">
        <v>3.7388617413413872E-2</v>
      </c>
      <c r="E56" s="56">
        <v>0</v>
      </c>
      <c r="F56" s="56">
        <v>8.4232514115189241E-2</v>
      </c>
      <c r="G56" s="56">
        <v>0.15413055935955222</v>
      </c>
    </row>
    <row r="57" spans="1:7" x14ac:dyDescent="0.15">
      <c r="A57" s="52" t="s">
        <v>184</v>
      </c>
      <c r="B57" s="56">
        <v>0</v>
      </c>
      <c r="C57" s="56">
        <v>0</v>
      </c>
      <c r="D57" s="56">
        <v>0</v>
      </c>
      <c r="E57" s="56">
        <v>0</v>
      </c>
      <c r="F57" s="56">
        <v>4.2116156194833561E-2</v>
      </c>
      <c r="G57" s="56">
        <v>4.2116156194833561E-2</v>
      </c>
    </row>
    <row r="58" spans="1:7" x14ac:dyDescent="0.15">
      <c r="A58" s="52" t="s">
        <v>185</v>
      </c>
      <c r="B58" s="56">
        <v>0</v>
      </c>
      <c r="C58" s="56">
        <v>1.4513980444195631E-3</v>
      </c>
      <c r="D58" s="56">
        <v>0</v>
      </c>
      <c r="E58" s="56">
        <v>0</v>
      </c>
      <c r="F58" s="56">
        <v>1.1355055288694229E-2</v>
      </c>
      <c r="G58" s="56">
        <v>1.2806453333113792E-2</v>
      </c>
    </row>
    <row r="59" spans="1:7" x14ac:dyDescent="0.15">
      <c r="A59" s="52" t="s">
        <v>186</v>
      </c>
      <c r="B59" s="56">
        <v>0</v>
      </c>
      <c r="C59" s="56">
        <v>0</v>
      </c>
      <c r="D59" s="56">
        <v>0</v>
      </c>
      <c r="E59" s="56">
        <v>0</v>
      </c>
      <c r="F59" s="56">
        <v>2.2112476088509816E-2</v>
      </c>
      <c r="G59" s="56">
        <v>2.2112476088509816E-2</v>
      </c>
    </row>
    <row r="60" spans="1:7" x14ac:dyDescent="0.15">
      <c r="A60" s="52" t="s">
        <v>187</v>
      </c>
      <c r="B60" s="56">
        <v>0</v>
      </c>
      <c r="C60" s="56">
        <v>2.5612906666227587E-3</v>
      </c>
      <c r="D60" s="56">
        <v>0</v>
      </c>
      <c r="E60" s="56">
        <v>0</v>
      </c>
      <c r="F60" s="56">
        <v>0</v>
      </c>
      <c r="G60" s="56">
        <v>2.5612906666227587E-3</v>
      </c>
    </row>
    <row r="61" spans="1:7" x14ac:dyDescent="0.15">
      <c r="A61" s="52" t="s">
        <v>188</v>
      </c>
      <c r="B61" s="56">
        <v>2.0490325332982069E-2</v>
      </c>
      <c r="C61" s="56">
        <v>5.1225813332455173E-4</v>
      </c>
      <c r="D61" s="56">
        <v>1.4513980444195631E-3</v>
      </c>
      <c r="E61" s="56">
        <v>0</v>
      </c>
      <c r="F61" s="56">
        <v>0</v>
      </c>
      <c r="G61" s="56">
        <v>2.2453981510726181E-2</v>
      </c>
    </row>
    <row r="62" spans="1:7" x14ac:dyDescent="0.15">
      <c r="A62" s="52" t="s">
        <v>189</v>
      </c>
      <c r="B62" s="56">
        <v>0</v>
      </c>
      <c r="C62" s="56">
        <v>7.4941556536001911E-3</v>
      </c>
      <c r="D62" s="56">
        <v>3.5937219368994314E-2</v>
      </c>
      <c r="E62" s="56">
        <v>0</v>
      </c>
      <c r="F62" s="56">
        <v>8.6488265431516279E-3</v>
      </c>
      <c r="G62" s="56">
        <v>5.208020156574613E-2</v>
      </c>
    </row>
    <row r="63" spans="1:7" x14ac:dyDescent="0.15">
      <c r="A63" s="50" t="s">
        <v>44</v>
      </c>
      <c r="B63" s="56">
        <v>3.9865702115531674E-3</v>
      </c>
      <c r="C63" s="56">
        <v>1.1269678933140137E-3</v>
      </c>
      <c r="D63" s="56">
        <v>1.0672044444261493E-3</v>
      </c>
      <c r="E63" s="56">
        <v>8.7083882665173785E-3</v>
      </c>
      <c r="F63" s="56">
        <v>1.660469996865532E-2</v>
      </c>
      <c r="G63" s="56">
        <v>3.1493830784466027E-2</v>
      </c>
    </row>
    <row r="64" spans="1:7" x14ac:dyDescent="0.15">
      <c r="A64" s="52" t="s">
        <v>184</v>
      </c>
      <c r="B64" s="56">
        <v>0</v>
      </c>
      <c r="C64" s="56">
        <v>0</v>
      </c>
      <c r="D64" s="56">
        <v>5.1225813332455173E-4</v>
      </c>
      <c r="E64" s="56">
        <v>0</v>
      </c>
      <c r="F64" s="56">
        <v>4.4395704888127814E-3</v>
      </c>
      <c r="G64" s="56">
        <v>4.9518286221373331E-3</v>
      </c>
    </row>
    <row r="65" spans="1:7" x14ac:dyDescent="0.15">
      <c r="A65" s="52" t="s">
        <v>185</v>
      </c>
      <c r="B65" s="56">
        <v>0</v>
      </c>
      <c r="C65" s="56">
        <v>5.6348394665700684E-4</v>
      </c>
      <c r="D65" s="56">
        <v>0</v>
      </c>
      <c r="E65" s="56">
        <v>5.5494631110159769E-3</v>
      </c>
      <c r="F65" s="56">
        <v>2.1344088888522986E-3</v>
      </c>
      <c r="G65" s="56">
        <v>8.2473559465252831E-3</v>
      </c>
    </row>
    <row r="66" spans="1:7" x14ac:dyDescent="0.15">
      <c r="A66" s="52" t="s">
        <v>186</v>
      </c>
      <c r="B66" s="56">
        <v>0</v>
      </c>
      <c r="C66" s="56">
        <v>5.6348394665700684E-4</v>
      </c>
      <c r="D66" s="56">
        <v>0</v>
      </c>
      <c r="E66" s="56">
        <v>3.158925155501402E-3</v>
      </c>
      <c r="F66" s="56">
        <v>5.5494631110159767E-4</v>
      </c>
      <c r="G66" s="56">
        <v>4.277355413260007E-3</v>
      </c>
    </row>
    <row r="67" spans="1:7" x14ac:dyDescent="0.15">
      <c r="A67" s="52" t="s">
        <v>188</v>
      </c>
      <c r="B67" s="56">
        <v>5.5494631110159767E-4</v>
      </c>
      <c r="C67" s="56">
        <v>0</v>
      </c>
      <c r="D67" s="56">
        <v>5.5494631110159767E-4</v>
      </c>
      <c r="E67" s="56">
        <v>0</v>
      </c>
      <c r="F67" s="56">
        <v>0</v>
      </c>
      <c r="G67" s="56">
        <v>1.1098926222031953E-3</v>
      </c>
    </row>
    <row r="68" spans="1:7" x14ac:dyDescent="0.15">
      <c r="A68" s="52" t="s">
        <v>189</v>
      </c>
      <c r="B68" s="56">
        <v>3.4316239004515692E-3</v>
      </c>
      <c r="C68" s="56">
        <v>0</v>
      </c>
      <c r="D68" s="56">
        <v>0</v>
      </c>
      <c r="E68" s="56">
        <v>0</v>
      </c>
      <c r="F68" s="56">
        <v>9.4757742798886411E-3</v>
      </c>
      <c r="G68" s="56">
        <v>1.2907398180340212E-2</v>
      </c>
    </row>
    <row r="69" spans="1:7" x14ac:dyDescent="0.15">
      <c r="A69" s="50" t="s">
        <v>57</v>
      </c>
      <c r="B69" s="56">
        <v>6.2322524245009975E-3</v>
      </c>
      <c r="C69" s="56">
        <v>3.2784520532771308E-3</v>
      </c>
      <c r="D69" s="56">
        <v>0</v>
      </c>
      <c r="E69" s="56">
        <v>0</v>
      </c>
      <c r="F69" s="56">
        <v>0</v>
      </c>
      <c r="G69" s="56">
        <v>9.5107044777781279E-3</v>
      </c>
    </row>
    <row r="70" spans="1:7" x14ac:dyDescent="0.15">
      <c r="A70" s="52" t="s">
        <v>184</v>
      </c>
      <c r="B70" s="56">
        <v>2.5271401244011216E-3</v>
      </c>
      <c r="C70" s="56">
        <v>0</v>
      </c>
      <c r="D70" s="56">
        <v>0</v>
      </c>
      <c r="E70" s="56">
        <v>0</v>
      </c>
      <c r="F70" s="56">
        <v>0</v>
      </c>
      <c r="G70" s="56">
        <v>2.5271401244011216E-3</v>
      </c>
    </row>
    <row r="71" spans="1:7" x14ac:dyDescent="0.15">
      <c r="A71" s="52" t="s">
        <v>185</v>
      </c>
      <c r="B71" s="56">
        <v>0</v>
      </c>
      <c r="C71" s="56">
        <v>1.6904518399710206E-3</v>
      </c>
      <c r="D71" s="56">
        <v>0</v>
      </c>
      <c r="E71" s="56">
        <v>0</v>
      </c>
      <c r="F71" s="56">
        <v>0</v>
      </c>
      <c r="G71" s="56">
        <v>1.6904518399710206E-3</v>
      </c>
    </row>
    <row r="72" spans="1:7" x14ac:dyDescent="0.15">
      <c r="A72" s="52" t="s">
        <v>186</v>
      </c>
      <c r="B72" s="56">
        <v>0</v>
      </c>
      <c r="C72" s="56">
        <v>5.6348394665700684E-4</v>
      </c>
      <c r="D72" s="56">
        <v>0</v>
      </c>
      <c r="E72" s="56">
        <v>0</v>
      </c>
      <c r="F72" s="56">
        <v>0</v>
      </c>
      <c r="G72" s="56">
        <v>5.6348394665700684E-4</v>
      </c>
    </row>
    <row r="73" spans="1:7" x14ac:dyDescent="0.15">
      <c r="A73" s="52" t="s">
        <v>187</v>
      </c>
      <c r="B73" s="56">
        <v>0</v>
      </c>
      <c r="C73" s="56">
        <v>1.0245162666491035E-3</v>
      </c>
      <c r="D73" s="56">
        <v>0</v>
      </c>
      <c r="E73" s="56">
        <v>0</v>
      </c>
      <c r="F73" s="56">
        <v>0</v>
      </c>
      <c r="G73" s="56">
        <v>1.0245162666491035E-3</v>
      </c>
    </row>
    <row r="74" spans="1:7" x14ac:dyDescent="0.15">
      <c r="A74" s="52" t="s">
        <v>188</v>
      </c>
      <c r="B74" s="56">
        <v>5.5494631110159767E-4</v>
      </c>
      <c r="C74" s="56">
        <v>0</v>
      </c>
      <c r="D74" s="56">
        <v>0</v>
      </c>
      <c r="E74" s="56">
        <v>0</v>
      </c>
      <c r="F74" s="56">
        <v>0</v>
      </c>
      <c r="G74" s="56">
        <v>5.5494631110159767E-4</v>
      </c>
    </row>
    <row r="75" spans="1:7" x14ac:dyDescent="0.15">
      <c r="A75" s="52" t="s">
        <v>189</v>
      </c>
      <c r="B75" s="56">
        <v>3.1501659889982781E-3</v>
      </c>
      <c r="C75" s="56">
        <v>0</v>
      </c>
      <c r="D75" s="56">
        <v>0</v>
      </c>
      <c r="E75" s="56">
        <v>0</v>
      </c>
      <c r="F75" s="56">
        <v>0</v>
      </c>
      <c r="G75" s="56">
        <v>3.1501659889982781E-3</v>
      </c>
    </row>
    <row r="76" spans="1:7" x14ac:dyDescent="0.15">
      <c r="A76" s="50" t="s">
        <v>66</v>
      </c>
      <c r="B76" s="56">
        <v>0</v>
      </c>
      <c r="C76" s="56">
        <v>1.6221507555277471E-3</v>
      </c>
      <c r="D76" s="56">
        <v>5.5494631110159767E-4</v>
      </c>
      <c r="E76" s="56">
        <v>0</v>
      </c>
      <c r="F76" s="56">
        <v>0</v>
      </c>
      <c r="G76" s="56">
        <v>2.1770970666293446E-3</v>
      </c>
    </row>
    <row r="77" spans="1:7" x14ac:dyDescent="0.15">
      <c r="A77" s="52" t="s">
        <v>185</v>
      </c>
      <c r="B77" s="56">
        <v>0</v>
      </c>
      <c r="C77" s="56">
        <v>8.5376355554091948E-4</v>
      </c>
      <c r="D77" s="56">
        <v>0</v>
      </c>
      <c r="E77" s="56">
        <v>0</v>
      </c>
      <c r="F77" s="56">
        <v>0</v>
      </c>
      <c r="G77" s="56">
        <v>8.5376355554091948E-4</v>
      </c>
    </row>
    <row r="78" spans="1:7" x14ac:dyDescent="0.15">
      <c r="A78" s="52" t="s">
        <v>186</v>
      </c>
      <c r="B78" s="56">
        <v>0</v>
      </c>
      <c r="C78" s="56">
        <v>7.683871999868276E-4</v>
      </c>
      <c r="D78" s="56">
        <v>5.5494631110159767E-4</v>
      </c>
      <c r="E78" s="56">
        <v>0</v>
      </c>
      <c r="F78" s="56">
        <v>0</v>
      </c>
      <c r="G78" s="56">
        <v>1.3233335110884252E-3</v>
      </c>
    </row>
    <row r="79" spans="1:7" x14ac:dyDescent="0.15">
      <c r="A79" s="50" t="s">
        <v>83</v>
      </c>
      <c r="B79" s="56">
        <v>1.3042681847520249E-2</v>
      </c>
      <c r="C79" s="56">
        <v>9.2206463998419311E-3</v>
      </c>
      <c r="D79" s="56">
        <v>9.5535256686244997E-3</v>
      </c>
      <c r="E79" s="56">
        <v>3.6541080177151353E-2</v>
      </c>
      <c r="F79" s="56">
        <v>6.0444030251200646E-2</v>
      </c>
      <c r="G79" s="56">
        <v>0.12880196434433869</v>
      </c>
    </row>
    <row r="80" spans="1:7" x14ac:dyDescent="0.15">
      <c r="A80" s="52" t="s">
        <v>184</v>
      </c>
      <c r="B80" s="56">
        <v>0</v>
      </c>
      <c r="C80" s="56">
        <v>0</v>
      </c>
      <c r="D80" s="56">
        <v>5.5494631110159767E-4</v>
      </c>
      <c r="E80" s="56">
        <v>1.7246023821926575E-2</v>
      </c>
      <c r="F80" s="56">
        <v>2.5792197012891177E-2</v>
      </c>
      <c r="G80" s="56">
        <v>4.3593167145919348E-2</v>
      </c>
    </row>
    <row r="81" spans="1:7" x14ac:dyDescent="0.15">
      <c r="A81" s="52" t="s">
        <v>185</v>
      </c>
      <c r="B81" s="56">
        <v>0</v>
      </c>
      <c r="C81" s="56">
        <v>4.6103231999209656E-3</v>
      </c>
      <c r="D81" s="56">
        <v>0</v>
      </c>
      <c r="E81" s="56">
        <v>1.0330539022045126E-2</v>
      </c>
      <c r="F81" s="56">
        <v>2.2624734221834367E-3</v>
      </c>
      <c r="G81" s="56">
        <v>1.7203335644149529E-2</v>
      </c>
    </row>
    <row r="82" spans="1:7" x14ac:dyDescent="0.15">
      <c r="A82" s="52" t="s">
        <v>186</v>
      </c>
      <c r="B82" s="56">
        <v>0</v>
      </c>
      <c r="C82" s="56">
        <v>3.0735487999473104E-3</v>
      </c>
      <c r="D82" s="56">
        <v>1.6648389333047931E-3</v>
      </c>
      <c r="E82" s="56">
        <v>8.964517333179654E-3</v>
      </c>
      <c r="F82" s="56">
        <v>2.6039788443998047E-3</v>
      </c>
      <c r="G82" s="56">
        <v>1.6306883910831564E-2</v>
      </c>
    </row>
    <row r="83" spans="1:7" x14ac:dyDescent="0.15">
      <c r="A83" s="52" t="s">
        <v>187</v>
      </c>
      <c r="B83" s="56">
        <v>0</v>
      </c>
      <c r="C83" s="56">
        <v>5.1225813332455173E-4</v>
      </c>
      <c r="D83" s="56">
        <v>0</v>
      </c>
      <c r="E83" s="56">
        <v>0</v>
      </c>
      <c r="F83" s="56">
        <v>1.5051851484186411E-2</v>
      </c>
      <c r="G83" s="56">
        <v>1.5564109617510962E-2</v>
      </c>
    </row>
    <row r="84" spans="1:7" x14ac:dyDescent="0.15">
      <c r="A84" s="52" t="s">
        <v>188</v>
      </c>
      <c r="B84" s="56">
        <v>0</v>
      </c>
      <c r="C84" s="56">
        <v>1.0245162666491035E-3</v>
      </c>
      <c r="D84" s="56">
        <v>1.6221507555277471E-3</v>
      </c>
      <c r="E84" s="56">
        <v>0</v>
      </c>
      <c r="F84" s="56">
        <v>1.3318711466438343E-3</v>
      </c>
      <c r="G84" s="56">
        <v>3.9785381688206851E-3</v>
      </c>
    </row>
    <row r="85" spans="1:7" x14ac:dyDescent="0.15">
      <c r="A85" s="52" t="s">
        <v>189</v>
      </c>
      <c r="B85" s="56">
        <v>1.3042681847520249E-2</v>
      </c>
      <c r="C85" s="56">
        <v>0</v>
      </c>
      <c r="D85" s="56">
        <v>5.7115896686903613E-3</v>
      </c>
      <c r="E85" s="56">
        <v>0</v>
      </c>
      <c r="F85" s="56">
        <v>1.3401658340895984E-2</v>
      </c>
      <c r="G85" s="56">
        <v>3.2155929857106594E-2</v>
      </c>
    </row>
    <row r="86" spans="1:7" x14ac:dyDescent="0.15">
      <c r="A86" s="50" t="s">
        <v>92</v>
      </c>
      <c r="B86" s="56">
        <v>1.0245162666491035E-3</v>
      </c>
      <c r="C86" s="56">
        <v>3.1418498843905837E-3</v>
      </c>
      <c r="D86" s="56">
        <v>0</v>
      </c>
      <c r="E86" s="56">
        <v>3.158925155501402E-3</v>
      </c>
      <c r="F86" s="56">
        <v>0</v>
      </c>
      <c r="G86" s="56">
        <v>7.3252913065410897E-3</v>
      </c>
    </row>
    <row r="87" spans="1:7" x14ac:dyDescent="0.15">
      <c r="A87" s="52" t="s">
        <v>184</v>
      </c>
      <c r="B87" s="56">
        <v>1.0245162666491035E-3</v>
      </c>
      <c r="C87" s="56">
        <v>0</v>
      </c>
      <c r="D87" s="56">
        <v>0</v>
      </c>
      <c r="E87" s="56">
        <v>0</v>
      </c>
      <c r="F87" s="56">
        <v>0</v>
      </c>
      <c r="G87" s="56">
        <v>1.0245162666491035E-3</v>
      </c>
    </row>
    <row r="88" spans="1:7" x14ac:dyDescent="0.15">
      <c r="A88" s="52" t="s">
        <v>185</v>
      </c>
      <c r="B88" s="56">
        <v>0</v>
      </c>
      <c r="C88" s="56">
        <v>2.578365937733577E-3</v>
      </c>
      <c r="D88" s="56">
        <v>0</v>
      </c>
      <c r="E88" s="56">
        <v>3.158925155501402E-3</v>
      </c>
      <c r="F88" s="56">
        <v>0</v>
      </c>
      <c r="G88" s="56">
        <v>5.737291093234979E-3</v>
      </c>
    </row>
    <row r="89" spans="1:7" x14ac:dyDescent="0.15">
      <c r="A89" s="52" t="s">
        <v>186</v>
      </c>
      <c r="B89" s="56">
        <v>0</v>
      </c>
      <c r="C89" s="56">
        <v>5.6348394665700684E-4</v>
      </c>
      <c r="D89" s="56">
        <v>0</v>
      </c>
      <c r="E89" s="56">
        <v>0</v>
      </c>
      <c r="F89" s="56">
        <v>0</v>
      </c>
      <c r="G89" s="56">
        <v>5.6348394665700684E-4</v>
      </c>
    </row>
    <row r="90" spans="1:7" x14ac:dyDescent="0.15">
      <c r="A90" s="50" t="s">
        <v>94</v>
      </c>
      <c r="B90" s="56">
        <v>4.430138440892295E-2</v>
      </c>
      <c r="C90" s="56">
        <v>2.048440732973441E-2</v>
      </c>
      <c r="D90" s="56">
        <v>4.9518286221373331E-3</v>
      </c>
      <c r="E90" s="56">
        <v>0</v>
      </c>
      <c r="F90" s="56">
        <v>2.9007919787409853E-2</v>
      </c>
      <c r="G90" s="56">
        <v>9.8745540148204566E-2</v>
      </c>
    </row>
    <row r="91" spans="1:7" x14ac:dyDescent="0.15">
      <c r="A91" s="52" t="s">
        <v>184</v>
      </c>
      <c r="B91" s="56">
        <v>5.6348394665700684E-4</v>
      </c>
      <c r="C91" s="56">
        <v>0</v>
      </c>
      <c r="D91" s="56">
        <v>1.0245162666491035E-3</v>
      </c>
      <c r="E91" s="56">
        <v>0</v>
      </c>
      <c r="F91" s="56">
        <v>0</v>
      </c>
      <c r="G91" s="56">
        <v>1.5880002133061102E-3</v>
      </c>
    </row>
    <row r="92" spans="1:7" x14ac:dyDescent="0.15">
      <c r="A92" s="52" t="s">
        <v>185</v>
      </c>
      <c r="B92" s="56">
        <v>0</v>
      </c>
      <c r="C92" s="56">
        <v>4.2688177777045974E-4</v>
      </c>
      <c r="D92" s="56">
        <v>0</v>
      </c>
      <c r="E92" s="56">
        <v>0</v>
      </c>
      <c r="F92" s="56">
        <v>0</v>
      </c>
      <c r="G92" s="56">
        <v>4.2688177777045974E-4</v>
      </c>
    </row>
    <row r="93" spans="1:7" x14ac:dyDescent="0.15">
      <c r="A93" s="52" t="s">
        <v>186</v>
      </c>
      <c r="B93" s="56">
        <v>0</v>
      </c>
      <c r="C93" s="56">
        <v>1.0245162666491035E-3</v>
      </c>
      <c r="D93" s="56">
        <v>0</v>
      </c>
      <c r="E93" s="56">
        <v>0</v>
      </c>
      <c r="F93" s="56">
        <v>1.1098926222031953E-3</v>
      </c>
      <c r="G93" s="56">
        <v>2.1344088888522986E-3</v>
      </c>
    </row>
    <row r="94" spans="1:7" x14ac:dyDescent="0.15">
      <c r="A94" s="52" t="s">
        <v>187</v>
      </c>
      <c r="B94" s="56">
        <v>0</v>
      </c>
      <c r="C94" s="56">
        <v>0</v>
      </c>
      <c r="D94" s="56">
        <v>1.0245162666491035E-3</v>
      </c>
      <c r="E94" s="56">
        <v>0</v>
      </c>
      <c r="F94" s="56">
        <v>1.4940862221966091E-2</v>
      </c>
      <c r="G94" s="56">
        <v>1.5965378488615196E-2</v>
      </c>
    </row>
    <row r="95" spans="1:7" x14ac:dyDescent="0.15">
      <c r="A95" s="52" t="s">
        <v>188</v>
      </c>
      <c r="B95" s="56">
        <v>2.0490325332982069E-2</v>
      </c>
      <c r="C95" s="56">
        <v>0</v>
      </c>
      <c r="D95" s="56">
        <v>2.9027960888391262E-3</v>
      </c>
      <c r="E95" s="56">
        <v>0</v>
      </c>
      <c r="F95" s="56">
        <v>6.8301084443273558E-3</v>
      </c>
      <c r="G95" s="56">
        <v>3.0223229866148549E-2</v>
      </c>
    </row>
    <row r="96" spans="1:7" x14ac:dyDescent="0.15">
      <c r="A96" s="52" t="s">
        <v>189</v>
      </c>
      <c r="B96" s="56">
        <v>2.3247575129283878E-2</v>
      </c>
      <c r="C96" s="56">
        <v>1.9033009285314848E-2</v>
      </c>
      <c r="D96" s="56">
        <v>0</v>
      </c>
      <c r="E96" s="56">
        <v>0</v>
      </c>
      <c r="F96" s="56">
        <v>6.127056498913209E-3</v>
      </c>
      <c r="G96" s="56">
        <v>4.8407640913511941E-2</v>
      </c>
    </row>
    <row r="97" spans="1:7" x14ac:dyDescent="0.15">
      <c r="A97" s="50" t="s">
        <v>181</v>
      </c>
      <c r="B97" s="56">
        <v>0.17129772177739047</v>
      </c>
      <c r="C97" s="56">
        <v>0.11705242491727477</v>
      </c>
      <c r="D97" s="56">
        <v>0.14250489500860039</v>
      </c>
      <c r="E97" s="56">
        <v>0.11897195146462713</v>
      </c>
      <c r="F97" s="56">
        <v>0.45017300683210743</v>
      </c>
      <c r="G97" s="56">
        <v>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29"/>
  <sheetViews>
    <sheetView workbookViewId="0">
      <pane ySplit="2" topLeftCell="A36" activePane="bottomLeft" state="frozenSplit"/>
      <selection pane="bottomLeft" activeCell="H7" sqref="H7"/>
    </sheetView>
  </sheetViews>
  <sheetFormatPr baseColWidth="10" defaultRowHeight="14" outlineLevelRow="3" x14ac:dyDescent="0.15"/>
  <cols>
    <col min="1" max="1" width="1.33203125" style="18" customWidth="1"/>
    <col min="2" max="2" width="8.33203125" style="18" customWidth="1"/>
    <col min="3" max="3" width="29.6640625" style="18" customWidth="1"/>
    <col min="4" max="4" width="14.5" style="31" customWidth="1"/>
    <col min="5" max="5" width="15.5" style="18" customWidth="1"/>
    <col min="6" max="6" width="13.5" style="18" customWidth="1"/>
    <col min="7" max="7" width="14.83203125" style="19" customWidth="1"/>
    <col min="8" max="8" width="19.6640625" style="18" customWidth="1"/>
    <col min="9" max="9" width="29.6640625" style="18" customWidth="1"/>
    <col min="10" max="10" width="21.5" style="18" customWidth="1"/>
    <col min="11" max="90" width="12" style="18" customWidth="1"/>
    <col min="91" max="16384" width="10.83203125" style="18"/>
  </cols>
  <sheetData>
    <row r="1" spans="2:10" ht="15" thickBot="1" x14ac:dyDescent="0.2"/>
    <row r="2" spans="2:10" ht="15" thickBot="1" x14ac:dyDescent="0.2">
      <c r="B2" s="20" t="s">
        <v>157</v>
      </c>
      <c r="C2" s="21" t="s">
        <v>158</v>
      </c>
      <c r="D2" s="32" t="s">
        <v>159</v>
      </c>
      <c r="E2" s="22" t="s">
        <v>160</v>
      </c>
      <c r="F2" s="22" t="s">
        <v>1</v>
      </c>
      <c r="G2" s="23" t="s">
        <v>161</v>
      </c>
      <c r="H2" s="21" t="s">
        <v>162</v>
      </c>
      <c r="I2" s="21" t="s">
        <v>163</v>
      </c>
      <c r="J2" s="21" t="s">
        <v>164</v>
      </c>
    </row>
    <row r="3" spans="2:10" outlineLevel="3" x14ac:dyDescent="0.15">
      <c r="B3" s="24">
        <v>2</v>
      </c>
      <c r="C3" s="25" t="str">
        <f>VLOOKUP(B3,Sociétés,2,FALSE)</f>
        <v>AFFRETEMENT DU PEVELE</v>
      </c>
      <c r="D3" s="33">
        <v>1252.3620503087618</v>
      </c>
      <c r="E3" s="26">
        <v>1</v>
      </c>
      <c r="F3" s="26">
        <v>8</v>
      </c>
      <c r="G3" s="27">
        <v>42159</v>
      </c>
      <c r="H3" s="25" t="str">
        <f>VLOOKUP(F3,Chauffeurs,2,FALSE)</f>
        <v>DASILVA</v>
      </c>
      <c r="I3" s="25" t="str">
        <f>VLOOKUP(E3,Sociétés,2,FALSE)</f>
        <v>I COMME IMAGE</v>
      </c>
      <c r="J3" s="25" t="str">
        <f>VLOOKUP(E3,Sociétés,5,FALSE)</f>
        <v>ROUBAIX</v>
      </c>
    </row>
    <row r="4" spans="2:10" outlineLevel="2" x14ac:dyDescent="0.15">
      <c r="B4" s="24"/>
      <c r="C4" s="25"/>
      <c r="D4" s="33">
        <f>SUBTOTAL(9,D3:D3)</f>
        <v>1252.3620503087618</v>
      </c>
      <c r="E4" s="26"/>
      <c r="F4" s="26"/>
      <c r="G4" s="27"/>
      <c r="H4" s="62" t="s">
        <v>198</v>
      </c>
      <c r="I4" s="25"/>
      <c r="J4" s="25"/>
    </row>
    <row r="5" spans="2:10" outlineLevel="3" x14ac:dyDescent="0.15">
      <c r="B5" s="24">
        <v>2</v>
      </c>
      <c r="C5" s="25" t="str">
        <f t="shared" ref="C5:C11" si="0">VLOOKUP(B5,Sociétés,2,FALSE)</f>
        <v>AFFRETEMENT DU PEVELE</v>
      </c>
      <c r="D5" s="33">
        <v>120</v>
      </c>
      <c r="E5" s="26">
        <v>4</v>
      </c>
      <c r="F5" s="26">
        <v>6</v>
      </c>
      <c r="G5" s="27">
        <v>42020</v>
      </c>
      <c r="H5" s="25" t="str">
        <f t="shared" ref="H5:H11" si="1">VLOOKUP(F5,Chauffeurs,2,FALSE)</f>
        <v>DJANGO</v>
      </c>
      <c r="I5" s="25" t="str">
        <f t="shared" ref="I5:I11" si="2">VLOOKUP(E5,Sociétés,2,FALSE)</f>
        <v>ATITEX</v>
      </c>
      <c r="J5" s="25" t="str">
        <f t="shared" ref="J5:J11" si="3">VLOOKUP(E5,Sociétés,5,FALSE)</f>
        <v>TOURCOING</v>
      </c>
    </row>
    <row r="6" spans="2:10" outlineLevel="3" x14ac:dyDescent="0.15">
      <c r="B6" s="24">
        <v>2</v>
      </c>
      <c r="C6" s="25" t="str">
        <f t="shared" si="0"/>
        <v>AFFRETEMENT DU PEVELE</v>
      </c>
      <c r="D6" s="33">
        <v>66</v>
      </c>
      <c r="E6" s="26">
        <v>3</v>
      </c>
      <c r="F6" s="26">
        <v>6</v>
      </c>
      <c r="G6" s="27">
        <v>42020</v>
      </c>
      <c r="H6" s="25" t="str">
        <f t="shared" si="1"/>
        <v>DJANGO</v>
      </c>
      <c r="I6" s="25" t="str">
        <f t="shared" si="2"/>
        <v>ART SCENE</v>
      </c>
      <c r="J6" s="25" t="str">
        <f t="shared" si="3"/>
        <v>LILLE</v>
      </c>
    </row>
    <row r="7" spans="2:10" outlineLevel="3" x14ac:dyDescent="0.15">
      <c r="B7" s="24">
        <v>2</v>
      </c>
      <c r="C7" s="25" t="str">
        <f t="shared" si="0"/>
        <v>AFFRETEMENT DU PEVELE</v>
      </c>
      <c r="D7" s="33">
        <v>170</v>
      </c>
      <c r="E7" s="26">
        <v>2</v>
      </c>
      <c r="F7" s="26">
        <v>6</v>
      </c>
      <c r="G7" s="27">
        <v>42020</v>
      </c>
      <c r="H7" s="25" t="str">
        <f t="shared" si="1"/>
        <v>DJANGO</v>
      </c>
      <c r="I7" s="25" t="str">
        <f t="shared" si="2"/>
        <v>AFFRETEMENT DU PEVELE</v>
      </c>
      <c r="J7" s="25" t="str">
        <f t="shared" si="3"/>
        <v>AVELIN</v>
      </c>
    </row>
    <row r="8" spans="2:10" outlineLevel="3" x14ac:dyDescent="0.15">
      <c r="B8" s="24">
        <v>2</v>
      </c>
      <c r="C8" s="25" t="str">
        <f t="shared" si="0"/>
        <v>AFFRETEMENT DU PEVELE</v>
      </c>
      <c r="D8" s="33">
        <v>65</v>
      </c>
      <c r="E8" s="26">
        <v>3</v>
      </c>
      <c r="F8" s="26">
        <v>6</v>
      </c>
      <c r="G8" s="27">
        <v>42130</v>
      </c>
      <c r="H8" s="25" t="str">
        <f t="shared" si="1"/>
        <v>DJANGO</v>
      </c>
      <c r="I8" s="25" t="str">
        <f t="shared" si="2"/>
        <v>ART SCENE</v>
      </c>
      <c r="J8" s="25" t="str">
        <f t="shared" si="3"/>
        <v>LILLE</v>
      </c>
    </row>
    <row r="9" spans="2:10" outlineLevel="3" x14ac:dyDescent="0.15">
      <c r="B9" s="24">
        <v>2</v>
      </c>
      <c r="C9" s="25" t="str">
        <f t="shared" si="0"/>
        <v>AFFRETEMENT DU PEVELE</v>
      </c>
      <c r="D9" s="33">
        <v>90</v>
      </c>
      <c r="E9" s="26">
        <v>18</v>
      </c>
      <c r="F9" s="26">
        <v>6</v>
      </c>
      <c r="G9" s="27">
        <v>42147</v>
      </c>
      <c r="H9" s="25" t="str">
        <f t="shared" si="1"/>
        <v>DJANGO</v>
      </c>
      <c r="I9" s="25" t="str">
        <f t="shared" si="2"/>
        <v>IMPRIDEL</v>
      </c>
      <c r="J9" s="25" t="str">
        <f t="shared" si="3"/>
        <v>CROIX</v>
      </c>
    </row>
    <row r="10" spans="2:10" outlineLevel="3" x14ac:dyDescent="0.15">
      <c r="B10" s="24">
        <v>2</v>
      </c>
      <c r="C10" s="25" t="str">
        <f t="shared" si="0"/>
        <v>AFFRETEMENT DU PEVELE</v>
      </c>
      <c r="D10" s="33">
        <v>275.30702889628662</v>
      </c>
      <c r="E10" s="26">
        <v>5</v>
      </c>
      <c r="F10" s="26">
        <v>6</v>
      </c>
      <c r="G10" s="27">
        <v>42156</v>
      </c>
      <c r="H10" s="25" t="str">
        <f t="shared" si="1"/>
        <v>DJANGO</v>
      </c>
      <c r="I10" s="25" t="str">
        <f t="shared" si="2"/>
        <v>BUREAUTIQUE EUCHER</v>
      </c>
      <c r="J10" s="25" t="str">
        <f t="shared" si="3"/>
        <v>ROUBAIX</v>
      </c>
    </row>
    <row r="11" spans="2:10" outlineLevel="3" x14ac:dyDescent="0.15">
      <c r="B11" s="24">
        <v>2</v>
      </c>
      <c r="C11" s="25" t="str">
        <f t="shared" si="0"/>
        <v>AFFRETEMENT DU PEVELE</v>
      </c>
      <c r="D11" s="33">
        <v>349.39939729963851</v>
      </c>
      <c r="E11" s="26">
        <v>14</v>
      </c>
      <c r="F11" s="26">
        <v>6</v>
      </c>
      <c r="G11" s="27">
        <v>42170</v>
      </c>
      <c r="H11" s="25" t="str">
        <f t="shared" si="1"/>
        <v>DJANGO</v>
      </c>
      <c r="I11" s="25" t="str">
        <f t="shared" si="2"/>
        <v>FG</v>
      </c>
      <c r="J11" s="25" t="str">
        <f t="shared" si="3"/>
        <v>CHAPELLE D'ARMENTIERE</v>
      </c>
    </row>
    <row r="12" spans="2:10" outlineLevel="2" x14ac:dyDescent="0.15">
      <c r="B12" s="24"/>
      <c r="C12" s="25"/>
      <c r="D12" s="33">
        <f>SUBTOTAL(9,D5:D11)</f>
        <v>1135.7064261959251</v>
      </c>
      <c r="E12" s="26"/>
      <c r="F12" s="26"/>
      <c r="G12" s="27"/>
      <c r="H12" s="62" t="s">
        <v>199</v>
      </c>
      <c r="I12" s="25"/>
      <c r="J12" s="25"/>
    </row>
    <row r="13" spans="2:10" outlineLevel="3" x14ac:dyDescent="0.15">
      <c r="B13" s="24">
        <v>2</v>
      </c>
      <c r="C13" s="25" t="str">
        <f t="shared" ref="C13:C18" si="4">VLOOKUP(B13,Sociétés,2,FALSE)</f>
        <v>AFFRETEMENT DU PEVELE</v>
      </c>
      <c r="D13" s="33">
        <v>400</v>
      </c>
      <c r="E13" s="26">
        <v>19</v>
      </c>
      <c r="F13" s="26">
        <v>1</v>
      </c>
      <c r="G13" s="27">
        <v>42131</v>
      </c>
      <c r="H13" s="25" t="str">
        <f t="shared" ref="H13:H18" si="5">VLOOKUP(F13,Chauffeurs,2,FALSE)</f>
        <v>DUPOND</v>
      </c>
      <c r="I13" s="25" t="str">
        <f t="shared" ref="I13:I18" si="6">VLOOKUP(E13,Sociétés,2,FALSE)</f>
        <v>KRB</v>
      </c>
      <c r="J13" s="25" t="str">
        <f t="shared" ref="J13:J18" si="7">VLOOKUP(E13,Sociétés,5,FALSE)</f>
        <v>DOUAI</v>
      </c>
    </row>
    <row r="14" spans="2:10" outlineLevel="3" x14ac:dyDescent="0.15">
      <c r="B14" s="24">
        <v>2</v>
      </c>
      <c r="C14" s="25" t="str">
        <f t="shared" si="4"/>
        <v>AFFRETEMENT DU PEVELE</v>
      </c>
      <c r="D14" s="33">
        <v>400</v>
      </c>
      <c r="E14" s="26">
        <v>14</v>
      </c>
      <c r="F14" s="26">
        <v>1</v>
      </c>
      <c r="G14" s="27">
        <v>42137</v>
      </c>
      <c r="H14" s="25" t="str">
        <f t="shared" si="5"/>
        <v>DUPOND</v>
      </c>
      <c r="I14" s="25" t="str">
        <f t="shared" si="6"/>
        <v>FG</v>
      </c>
      <c r="J14" s="25" t="str">
        <f t="shared" si="7"/>
        <v>CHAPELLE D'ARMENTIERE</v>
      </c>
    </row>
    <row r="15" spans="2:10" outlineLevel="3" x14ac:dyDescent="0.15">
      <c r="B15" s="24">
        <v>2</v>
      </c>
      <c r="C15" s="25" t="str">
        <f t="shared" si="4"/>
        <v>AFFRETEMENT DU PEVELE</v>
      </c>
      <c r="D15" s="33">
        <v>400</v>
      </c>
      <c r="E15" s="26">
        <v>19</v>
      </c>
      <c r="F15" s="26">
        <v>1</v>
      </c>
      <c r="G15" s="27">
        <v>42145</v>
      </c>
      <c r="H15" s="25" t="str">
        <f t="shared" si="5"/>
        <v>DUPOND</v>
      </c>
      <c r="I15" s="25" t="str">
        <f t="shared" si="6"/>
        <v>KRB</v>
      </c>
      <c r="J15" s="25" t="str">
        <f t="shared" si="7"/>
        <v>DOUAI</v>
      </c>
    </row>
    <row r="16" spans="2:10" outlineLevel="3" x14ac:dyDescent="0.15">
      <c r="B16" s="24">
        <v>2</v>
      </c>
      <c r="C16" s="25" t="str">
        <f t="shared" si="4"/>
        <v>AFFRETEMENT DU PEVELE</v>
      </c>
      <c r="D16" s="33">
        <v>400</v>
      </c>
      <c r="E16" s="26">
        <v>19</v>
      </c>
      <c r="F16" s="26">
        <v>1</v>
      </c>
      <c r="G16" s="27">
        <v>42152</v>
      </c>
      <c r="H16" s="25" t="str">
        <f t="shared" si="5"/>
        <v>DUPOND</v>
      </c>
      <c r="I16" s="25" t="str">
        <f t="shared" si="6"/>
        <v>KRB</v>
      </c>
      <c r="J16" s="25" t="str">
        <f t="shared" si="7"/>
        <v>DOUAI</v>
      </c>
    </row>
    <row r="17" spans="2:10" outlineLevel="3" x14ac:dyDescent="0.15">
      <c r="B17" s="24">
        <v>2</v>
      </c>
      <c r="C17" s="25" t="str">
        <f t="shared" si="4"/>
        <v>AFFRETEMENT DU PEVELE</v>
      </c>
      <c r="D17" s="33">
        <v>64.686582349097804</v>
      </c>
      <c r="E17" s="26">
        <v>14</v>
      </c>
      <c r="F17" s="26">
        <v>1</v>
      </c>
      <c r="G17" s="27">
        <v>42169</v>
      </c>
      <c r="H17" s="25" t="str">
        <f t="shared" si="5"/>
        <v>DUPOND</v>
      </c>
      <c r="I17" s="25" t="str">
        <f t="shared" si="6"/>
        <v>FG</v>
      </c>
      <c r="J17" s="25" t="str">
        <f t="shared" si="7"/>
        <v>CHAPELLE D'ARMENTIERE</v>
      </c>
    </row>
    <row r="18" spans="2:10" outlineLevel="3" x14ac:dyDescent="0.15">
      <c r="B18" s="24">
        <v>2</v>
      </c>
      <c r="C18" s="25" t="str">
        <f t="shared" si="4"/>
        <v>AFFRETEMENT DU PEVELE</v>
      </c>
      <c r="D18" s="33">
        <v>311.15935578126437</v>
      </c>
      <c r="E18" s="26">
        <v>6</v>
      </c>
      <c r="F18" s="26">
        <v>1</v>
      </c>
      <c r="G18" s="27">
        <v>42183</v>
      </c>
      <c r="H18" s="25" t="str">
        <f t="shared" si="5"/>
        <v>DUPOND</v>
      </c>
      <c r="I18" s="25" t="str">
        <f t="shared" si="6"/>
        <v>CHRONOPOST</v>
      </c>
      <c r="J18" s="25" t="str">
        <f t="shared" si="7"/>
        <v>VILLENEUVE D'ASCQ</v>
      </c>
    </row>
    <row r="19" spans="2:10" outlineLevel="2" x14ac:dyDescent="0.15">
      <c r="B19" s="24"/>
      <c r="C19" s="25"/>
      <c r="D19" s="33">
        <f>SUBTOTAL(9,D13:D18)</f>
        <v>1975.8459381303621</v>
      </c>
      <c r="E19" s="26"/>
      <c r="F19" s="26"/>
      <c r="G19" s="27"/>
      <c r="H19" s="62" t="s">
        <v>200</v>
      </c>
      <c r="I19" s="25"/>
      <c r="J19" s="25"/>
    </row>
    <row r="20" spans="2:10" outlineLevel="3" x14ac:dyDescent="0.15">
      <c r="B20" s="24">
        <v>2</v>
      </c>
      <c r="C20" s="25" t="str">
        <f>VLOOKUP(B20,Sociétés,2,FALSE)</f>
        <v>AFFRETEMENT DU PEVELE</v>
      </c>
      <c r="D20" s="33">
        <v>1200</v>
      </c>
      <c r="E20" s="26">
        <v>19</v>
      </c>
      <c r="F20" s="26">
        <v>4</v>
      </c>
      <c r="G20" s="27">
        <v>42147</v>
      </c>
      <c r="H20" s="25" t="str">
        <f>VLOOKUP(F20,Chauffeurs,2,FALSE)</f>
        <v>DUPONT</v>
      </c>
      <c r="I20" s="25" t="str">
        <f>VLOOKUP(E20,Sociétés,2,FALSE)</f>
        <v>KRB</v>
      </c>
      <c r="J20" s="25" t="str">
        <f>VLOOKUP(E20,Sociétés,5,FALSE)</f>
        <v>DOUAI</v>
      </c>
    </row>
    <row r="21" spans="2:10" outlineLevel="2" x14ac:dyDescent="0.15">
      <c r="B21" s="24"/>
      <c r="C21" s="25"/>
      <c r="D21" s="33">
        <f>SUBTOTAL(9,D20:D20)</f>
        <v>1200</v>
      </c>
      <c r="E21" s="26"/>
      <c r="F21" s="26"/>
      <c r="G21" s="27"/>
      <c r="H21" s="62" t="s">
        <v>201</v>
      </c>
      <c r="I21" s="25"/>
      <c r="J21" s="25"/>
    </row>
    <row r="22" spans="2:10" outlineLevel="3" x14ac:dyDescent="0.15">
      <c r="B22" s="24">
        <v>2</v>
      </c>
      <c r="C22" s="25" t="str">
        <f>VLOOKUP(B22,Sociétés,2,FALSE)</f>
        <v>AFFRETEMENT DU PEVELE</v>
      </c>
      <c r="D22" s="33">
        <v>230</v>
      </c>
      <c r="E22" s="26">
        <v>3</v>
      </c>
      <c r="F22" s="26">
        <v>5</v>
      </c>
      <c r="G22" s="27">
        <v>42021</v>
      </c>
      <c r="H22" s="25" t="str">
        <f>VLOOKUP(F22,Chauffeurs,2,FALSE)</f>
        <v>ROBERT</v>
      </c>
      <c r="I22" s="25" t="str">
        <f>VLOOKUP(E22,Sociétés,2,FALSE)</f>
        <v>ART SCENE</v>
      </c>
      <c r="J22" s="25" t="str">
        <f>VLOOKUP(E22,Sociétés,5,FALSE)</f>
        <v>LILLE</v>
      </c>
    </row>
    <row r="23" spans="2:10" outlineLevel="2" x14ac:dyDescent="0.15">
      <c r="B23" s="24"/>
      <c r="C23" s="25"/>
      <c r="D23" s="33">
        <f>SUBTOTAL(9,D22:D22)</f>
        <v>230</v>
      </c>
      <c r="E23" s="26"/>
      <c r="F23" s="26"/>
      <c r="G23" s="27"/>
      <c r="H23" s="62" t="s">
        <v>202</v>
      </c>
      <c r="I23" s="25"/>
      <c r="J23" s="25"/>
    </row>
    <row r="24" spans="2:10" outlineLevel="3" x14ac:dyDescent="0.15">
      <c r="B24" s="24">
        <v>2</v>
      </c>
      <c r="C24" s="25" t="str">
        <f t="shared" ref="C24:C34" si="8">VLOOKUP(B24,Sociétés,2,FALSE)</f>
        <v>AFFRETEMENT DU PEVELE</v>
      </c>
      <c r="D24" s="33">
        <v>66</v>
      </c>
      <c r="E24" s="26">
        <v>16</v>
      </c>
      <c r="F24" s="26">
        <v>9</v>
      </c>
      <c r="G24" s="27">
        <v>42021</v>
      </c>
      <c r="H24" s="25" t="str">
        <f t="shared" ref="H24:H34" si="9">VLOOKUP(F24,Chauffeurs,2,FALSE)</f>
        <v>SIERRA</v>
      </c>
      <c r="I24" s="25" t="str">
        <f t="shared" ref="I24:I34" si="10">VLOOKUP(E24,Sociétés,2,FALSE)</f>
        <v>ABRASIFS STA</v>
      </c>
      <c r="J24" s="25" t="str">
        <f t="shared" ref="J24:J34" si="11">VLOOKUP(E24,Sociétés,5,FALSE)</f>
        <v>CHERENG</v>
      </c>
    </row>
    <row r="25" spans="2:10" outlineLevel="3" x14ac:dyDescent="0.15">
      <c r="B25" s="24">
        <v>2</v>
      </c>
      <c r="C25" s="25" t="str">
        <f t="shared" si="8"/>
        <v>AFFRETEMENT DU PEVELE</v>
      </c>
      <c r="D25" s="33">
        <v>170</v>
      </c>
      <c r="E25" s="26">
        <v>13</v>
      </c>
      <c r="F25" s="26">
        <v>9</v>
      </c>
      <c r="G25" s="27">
        <v>42145</v>
      </c>
      <c r="H25" s="25" t="str">
        <f t="shared" si="9"/>
        <v>SIERRA</v>
      </c>
      <c r="I25" s="25" t="str">
        <f t="shared" si="10"/>
        <v>BUREAUTIQUE EUCHER</v>
      </c>
      <c r="J25" s="25" t="str">
        <f t="shared" si="11"/>
        <v>CARVIN</v>
      </c>
    </row>
    <row r="26" spans="2:10" outlineLevel="3" x14ac:dyDescent="0.15">
      <c r="B26" s="24">
        <v>2</v>
      </c>
      <c r="C26" s="25" t="str">
        <f t="shared" si="8"/>
        <v>AFFRETEMENT DU PEVELE</v>
      </c>
      <c r="D26" s="33">
        <v>90</v>
      </c>
      <c r="E26" s="26">
        <v>14</v>
      </c>
      <c r="F26" s="26">
        <v>9</v>
      </c>
      <c r="G26" s="27">
        <v>42146</v>
      </c>
      <c r="H26" s="25" t="str">
        <f t="shared" si="9"/>
        <v>SIERRA</v>
      </c>
      <c r="I26" s="25" t="str">
        <f t="shared" si="10"/>
        <v>FG</v>
      </c>
      <c r="J26" s="25" t="str">
        <f t="shared" si="11"/>
        <v>CHAPELLE D'ARMENTIERE</v>
      </c>
    </row>
    <row r="27" spans="2:10" outlineLevel="3" x14ac:dyDescent="0.15">
      <c r="B27" s="24">
        <v>2</v>
      </c>
      <c r="C27" s="25" t="str">
        <f t="shared" si="8"/>
        <v>AFFRETEMENT DU PEVELE</v>
      </c>
      <c r="D27" s="33">
        <v>110</v>
      </c>
      <c r="E27" s="26">
        <v>11</v>
      </c>
      <c r="F27" s="26">
        <v>9</v>
      </c>
      <c r="G27" s="27">
        <v>42154</v>
      </c>
      <c r="H27" s="25" t="str">
        <f t="shared" si="9"/>
        <v>SIERRA</v>
      </c>
      <c r="I27" s="25" t="str">
        <f t="shared" si="10"/>
        <v>FSD</v>
      </c>
      <c r="J27" s="25" t="str">
        <f t="shared" si="11"/>
        <v>AVELIN</v>
      </c>
    </row>
    <row r="28" spans="2:10" outlineLevel="3" x14ac:dyDescent="0.15">
      <c r="B28" s="24">
        <v>2</v>
      </c>
      <c r="C28" s="25" t="str">
        <f t="shared" si="8"/>
        <v>AFFRETEMENT DU PEVELE</v>
      </c>
      <c r="D28" s="33">
        <v>1155.7363778846111</v>
      </c>
      <c r="E28" s="26">
        <v>6</v>
      </c>
      <c r="F28" s="26">
        <v>9</v>
      </c>
      <c r="G28" s="27">
        <v>42158</v>
      </c>
      <c r="H28" s="25" t="str">
        <f t="shared" si="9"/>
        <v>SIERRA</v>
      </c>
      <c r="I28" s="25" t="str">
        <f t="shared" si="10"/>
        <v>CHRONOPOST</v>
      </c>
      <c r="J28" s="25" t="str">
        <f t="shared" si="11"/>
        <v>VILLENEUVE D'ASCQ</v>
      </c>
    </row>
    <row r="29" spans="2:10" outlineLevel="3" x14ac:dyDescent="0.15">
      <c r="B29" s="24">
        <v>2</v>
      </c>
      <c r="C29" s="25" t="str">
        <f t="shared" si="8"/>
        <v>AFFRETEMENT DU PEVELE</v>
      </c>
      <c r="D29" s="33">
        <v>1256.0566550144893</v>
      </c>
      <c r="E29" s="26">
        <v>6</v>
      </c>
      <c r="F29" s="26">
        <v>9</v>
      </c>
      <c r="G29" s="27">
        <v>42159</v>
      </c>
      <c r="H29" s="25" t="str">
        <f t="shared" si="9"/>
        <v>SIERRA</v>
      </c>
      <c r="I29" s="25" t="str">
        <f t="shared" si="10"/>
        <v>CHRONOPOST</v>
      </c>
      <c r="J29" s="25" t="str">
        <f t="shared" si="11"/>
        <v>VILLENEUVE D'ASCQ</v>
      </c>
    </row>
    <row r="30" spans="2:10" outlineLevel="3" x14ac:dyDescent="0.15">
      <c r="B30" s="24">
        <v>2</v>
      </c>
      <c r="C30" s="25" t="str">
        <f t="shared" si="8"/>
        <v>AFFRETEMENT DU PEVELE</v>
      </c>
      <c r="D30" s="33">
        <v>1062.9625408864638</v>
      </c>
      <c r="E30" s="26">
        <v>10</v>
      </c>
      <c r="F30" s="26">
        <v>9</v>
      </c>
      <c r="G30" s="27">
        <v>42159</v>
      </c>
      <c r="H30" s="25" t="str">
        <f t="shared" si="9"/>
        <v>SIERRA</v>
      </c>
      <c r="I30" s="25" t="str">
        <f t="shared" si="10"/>
        <v>DOUBLET</v>
      </c>
      <c r="J30" s="25" t="str">
        <f t="shared" si="11"/>
        <v>AVELIN</v>
      </c>
    </row>
    <row r="31" spans="2:10" outlineLevel="3" x14ac:dyDescent="0.15">
      <c r="B31" s="24">
        <v>2</v>
      </c>
      <c r="C31" s="25" t="str">
        <f t="shared" si="8"/>
        <v>AFFRETEMENT DU PEVELE</v>
      </c>
      <c r="D31" s="33">
        <v>951.78057390494678</v>
      </c>
      <c r="E31" s="26">
        <v>18</v>
      </c>
      <c r="F31" s="26">
        <v>9</v>
      </c>
      <c r="G31" s="27">
        <v>42161</v>
      </c>
      <c r="H31" s="25" t="str">
        <f t="shared" si="9"/>
        <v>SIERRA</v>
      </c>
      <c r="I31" s="25" t="str">
        <f t="shared" si="10"/>
        <v>IMPRIDEL</v>
      </c>
      <c r="J31" s="25" t="str">
        <f t="shared" si="11"/>
        <v>CROIX</v>
      </c>
    </row>
    <row r="32" spans="2:10" outlineLevel="3" x14ac:dyDescent="0.15">
      <c r="B32" s="24">
        <v>2</v>
      </c>
      <c r="C32" s="25" t="str">
        <f t="shared" si="8"/>
        <v>AFFRETEMENT DU PEVELE</v>
      </c>
      <c r="D32" s="33">
        <v>401.94078069746058</v>
      </c>
      <c r="E32" s="26">
        <v>20</v>
      </c>
      <c r="F32" s="26">
        <v>9</v>
      </c>
      <c r="G32" s="27">
        <v>42170</v>
      </c>
      <c r="H32" s="25" t="str">
        <f t="shared" si="9"/>
        <v>SIERRA</v>
      </c>
      <c r="I32" s="25" t="str">
        <f t="shared" si="10"/>
        <v>FRANCE SOL</v>
      </c>
      <c r="J32" s="25" t="str">
        <f t="shared" si="11"/>
        <v>DUNKERQUE</v>
      </c>
    </row>
    <row r="33" spans="2:10" outlineLevel="3" x14ac:dyDescent="0.15">
      <c r="B33" s="24">
        <v>2</v>
      </c>
      <c r="C33" s="25" t="str">
        <f t="shared" si="8"/>
        <v>AFFRETEMENT DU PEVELE</v>
      </c>
      <c r="D33" s="33">
        <v>1214.6049660472772</v>
      </c>
      <c r="E33" s="26">
        <v>13</v>
      </c>
      <c r="F33" s="26">
        <v>9</v>
      </c>
      <c r="G33" s="27">
        <v>42175</v>
      </c>
      <c r="H33" s="25" t="str">
        <f t="shared" si="9"/>
        <v>SIERRA</v>
      </c>
      <c r="I33" s="25" t="str">
        <f t="shared" si="10"/>
        <v>BUREAUTIQUE EUCHER</v>
      </c>
      <c r="J33" s="25" t="str">
        <f t="shared" si="11"/>
        <v>CARVIN</v>
      </c>
    </row>
    <row r="34" spans="2:10" outlineLevel="3" x14ac:dyDescent="0.15">
      <c r="B34" s="24">
        <v>2</v>
      </c>
      <c r="C34" s="25" t="str">
        <f t="shared" si="8"/>
        <v>AFFRETEMENT DU PEVELE</v>
      </c>
      <c r="D34" s="33">
        <v>1522.0390970411247</v>
      </c>
      <c r="E34" s="26">
        <v>2</v>
      </c>
      <c r="F34" s="26">
        <v>9</v>
      </c>
      <c r="G34" s="27">
        <v>42177</v>
      </c>
      <c r="H34" s="25" t="str">
        <f t="shared" si="9"/>
        <v>SIERRA</v>
      </c>
      <c r="I34" s="25" t="str">
        <f t="shared" si="10"/>
        <v>AFFRETEMENT DU PEVELE</v>
      </c>
      <c r="J34" s="25" t="str">
        <f t="shared" si="11"/>
        <v>AVELIN</v>
      </c>
    </row>
    <row r="35" spans="2:10" outlineLevel="2" x14ac:dyDescent="0.15">
      <c r="B35" s="24"/>
      <c r="C35" s="25"/>
      <c r="D35" s="33">
        <f>SUBTOTAL(9,D24:D34)</f>
        <v>8001.1209914763731</v>
      </c>
      <c r="E35" s="26"/>
      <c r="F35" s="26"/>
      <c r="G35" s="27"/>
      <c r="H35" s="62" t="s">
        <v>203</v>
      </c>
      <c r="I35" s="25"/>
      <c r="J35" s="25"/>
    </row>
    <row r="36" spans="2:10" outlineLevel="3" x14ac:dyDescent="0.15">
      <c r="B36" s="24">
        <v>2</v>
      </c>
      <c r="C36" s="25" t="str">
        <f t="shared" ref="C36:C43" si="12">VLOOKUP(B36,Sociétés,2,FALSE)</f>
        <v>AFFRETEMENT DU PEVELE</v>
      </c>
      <c r="D36" s="33">
        <v>66</v>
      </c>
      <c r="E36" s="26">
        <v>6</v>
      </c>
      <c r="F36" s="26">
        <v>7</v>
      </c>
      <c r="G36" s="27">
        <v>42020</v>
      </c>
      <c r="H36" s="25" t="str">
        <f t="shared" ref="H36:H43" si="13">VLOOKUP(F36,Chauffeurs,2,FALSE)</f>
        <v>TALOUI</v>
      </c>
      <c r="I36" s="25" t="str">
        <f t="shared" ref="I36:I43" si="14">VLOOKUP(E36,Sociétés,2,FALSE)</f>
        <v>CHRONOPOST</v>
      </c>
      <c r="J36" s="25" t="str">
        <f t="shared" ref="J36:J43" si="15">VLOOKUP(E36,Sociétés,5,FALSE)</f>
        <v>VILLENEUVE D'ASCQ</v>
      </c>
    </row>
    <row r="37" spans="2:10" outlineLevel="3" x14ac:dyDescent="0.15">
      <c r="B37" s="24">
        <v>2</v>
      </c>
      <c r="C37" s="25" t="str">
        <f t="shared" si="12"/>
        <v>AFFRETEMENT DU PEVELE</v>
      </c>
      <c r="D37" s="33">
        <v>66</v>
      </c>
      <c r="E37" s="26">
        <v>18</v>
      </c>
      <c r="F37" s="26">
        <v>7</v>
      </c>
      <c r="G37" s="27">
        <v>42021</v>
      </c>
      <c r="H37" s="25" t="str">
        <f t="shared" si="13"/>
        <v>TALOUI</v>
      </c>
      <c r="I37" s="25" t="str">
        <f t="shared" si="14"/>
        <v>IMPRIDEL</v>
      </c>
      <c r="J37" s="25" t="str">
        <f t="shared" si="15"/>
        <v>CROIX</v>
      </c>
    </row>
    <row r="38" spans="2:10" outlineLevel="3" x14ac:dyDescent="0.15">
      <c r="B38" s="24">
        <v>2</v>
      </c>
      <c r="C38" s="25" t="str">
        <f t="shared" si="12"/>
        <v>AFFRETEMENT DU PEVELE</v>
      </c>
      <c r="D38" s="33">
        <v>800</v>
      </c>
      <c r="E38" s="26">
        <v>6</v>
      </c>
      <c r="F38" s="26">
        <v>7</v>
      </c>
      <c r="G38" s="27">
        <v>42147</v>
      </c>
      <c r="H38" s="25" t="str">
        <f t="shared" si="13"/>
        <v>TALOUI</v>
      </c>
      <c r="I38" s="25" t="str">
        <f t="shared" si="14"/>
        <v>CHRONOPOST</v>
      </c>
      <c r="J38" s="25" t="str">
        <f t="shared" si="15"/>
        <v>VILLENEUVE D'ASCQ</v>
      </c>
    </row>
    <row r="39" spans="2:10" outlineLevel="3" x14ac:dyDescent="0.15">
      <c r="B39" s="24">
        <v>2</v>
      </c>
      <c r="C39" s="25" t="str">
        <f t="shared" si="12"/>
        <v>AFFRETEMENT DU PEVELE</v>
      </c>
      <c r="D39" s="33">
        <v>65</v>
      </c>
      <c r="E39" s="26">
        <v>20</v>
      </c>
      <c r="F39" s="26">
        <v>7</v>
      </c>
      <c r="G39" s="27">
        <v>42147</v>
      </c>
      <c r="H39" s="25" t="str">
        <f t="shared" si="13"/>
        <v>TALOUI</v>
      </c>
      <c r="I39" s="25" t="str">
        <f t="shared" si="14"/>
        <v>FRANCE SOL</v>
      </c>
      <c r="J39" s="25" t="str">
        <f t="shared" si="15"/>
        <v>DUNKERQUE</v>
      </c>
    </row>
    <row r="40" spans="2:10" outlineLevel="3" x14ac:dyDescent="0.15">
      <c r="B40" s="24">
        <v>2</v>
      </c>
      <c r="C40" s="25" t="str">
        <f t="shared" si="12"/>
        <v>AFFRETEMENT DU PEVELE</v>
      </c>
      <c r="D40" s="33">
        <v>800</v>
      </c>
      <c r="E40" s="26">
        <v>6</v>
      </c>
      <c r="F40" s="26">
        <v>7</v>
      </c>
      <c r="G40" s="27">
        <v>42152</v>
      </c>
      <c r="H40" s="25" t="str">
        <f t="shared" si="13"/>
        <v>TALOUI</v>
      </c>
      <c r="I40" s="25" t="str">
        <f t="shared" si="14"/>
        <v>CHRONOPOST</v>
      </c>
      <c r="J40" s="25" t="str">
        <f t="shared" si="15"/>
        <v>VILLENEUVE D'ASCQ</v>
      </c>
    </row>
    <row r="41" spans="2:10" outlineLevel="3" x14ac:dyDescent="0.15">
      <c r="B41" s="24">
        <v>2</v>
      </c>
      <c r="C41" s="25" t="str">
        <f t="shared" si="12"/>
        <v>AFFRETEMENT DU PEVELE</v>
      </c>
      <c r="D41" s="33">
        <v>800</v>
      </c>
      <c r="E41" s="26">
        <v>6</v>
      </c>
      <c r="F41" s="26">
        <v>7</v>
      </c>
      <c r="G41" s="27">
        <v>42153</v>
      </c>
      <c r="H41" s="25" t="str">
        <f t="shared" si="13"/>
        <v>TALOUI</v>
      </c>
      <c r="I41" s="25" t="str">
        <f t="shared" si="14"/>
        <v>CHRONOPOST</v>
      </c>
      <c r="J41" s="25" t="str">
        <f t="shared" si="15"/>
        <v>VILLENEUVE D'ASCQ</v>
      </c>
    </row>
    <row r="42" spans="2:10" outlineLevel="3" x14ac:dyDescent="0.15">
      <c r="B42" s="24">
        <v>2</v>
      </c>
      <c r="C42" s="25" t="str">
        <f t="shared" si="12"/>
        <v>AFFRETEMENT DU PEVELE</v>
      </c>
      <c r="D42" s="33">
        <v>1517.9744593335708</v>
      </c>
      <c r="E42" s="26">
        <v>16</v>
      </c>
      <c r="F42" s="26">
        <v>7</v>
      </c>
      <c r="G42" s="27">
        <v>42169</v>
      </c>
      <c r="H42" s="25" t="str">
        <f t="shared" si="13"/>
        <v>TALOUI</v>
      </c>
      <c r="I42" s="25" t="str">
        <f t="shared" si="14"/>
        <v>ABRASIFS STA</v>
      </c>
      <c r="J42" s="25" t="str">
        <f t="shared" si="15"/>
        <v>CHERENG</v>
      </c>
    </row>
    <row r="43" spans="2:10" outlineLevel="3" x14ac:dyDescent="0.15">
      <c r="B43" s="24">
        <v>2</v>
      </c>
      <c r="C43" s="25" t="str">
        <f t="shared" si="12"/>
        <v>AFFRETEMENT DU PEVELE</v>
      </c>
      <c r="D43" s="33">
        <v>368.97405242396712</v>
      </c>
      <c r="E43" s="26">
        <v>3</v>
      </c>
      <c r="F43" s="26">
        <v>7</v>
      </c>
      <c r="G43" s="27">
        <v>42170</v>
      </c>
      <c r="H43" s="25" t="str">
        <f t="shared" si="13"/>
        <v>TALOUI</v>
      </c>
      <c r="I43" s="25" t="str">
        <f t="shared" si="14"/>
        <v>ART SCENE</v>
      </c>
      <c r="J43" s="25" t="str">
        <f t="shared" si="15"/>
        <v>LILLE</v>
      </c>
    </row>
    <row r="44" spans="2:10" outlineLevel="2" x14ac:dyDescent="0.15">
      <c r="B44" s="24"/>
      <c r="C44" s="25"/>
      <c r="D44" s="33">
        <f>SUBTOTAL(9,D36:D43)</f>
        <v>4483.9485117575377</v>
      </c>
      <c r="E44" s="26"/>
      <c r="F44" s="26"/>
      <c r="G44" s="27"/>
      <c r="H44" s="62" t="s">
        <v>204</v>
      </c>
      <c r="I44" s="25"/>
      <c r="J44" s="25"/>
    </row>
    <row r="45" spans="2:10" outlineLevel="3" x14ac:dyDescent="0.15">
      <c r="B45" s="24">
        <v>2</v>
      </c>
      <c r="C45" s="25" t="str">
        <f>VLOOKUP(B45,Sociétés,2,FALSE)</f>
        <v>AFFRETEMENT DU PEVELE</v>
      </c>
      <c r="D45" s="33">
        <v>1200</v>
      </c>
      <c r="E45" s="26">
        <v>18</v>
      </c>
      <c r="F45" s="26">
        <v>3</v>
      </c>
      <c r="G45" s="27">
        <v>42145</v>
      </c>
      <c r="H45" s="25" t="str">
        <f>VLOOKUP(F45,Chauffeurs,2,FALSE)</f>
        <v>TARZAN</v>
      </c>
      <c r="I45" s="25" t="str">
        <f>VLOOKUP(E45,Sociétés,2,FALSE)</f>
        <v>IMPRIDEL</v>
      </c>
      <c r="J45" s="25" t="str">
        <f>VLOOKUP(E45,Sociétés,5,FALSE)</f>
        <v>CROIX</v>
      </c>
    </row>
    <row r="46" spans="2:10" outlineLevel="3" x14ac:dyDescent="0.15">
      <c r="B46" s="24">
        <v>2</v>
      </c>
      <c r="C46" s="25" t="str">
        <f>VLOOKUP(B46,Sociétés,2,FALSE)</f>
        <v>AFFRETEMENT DU PEVELE</v>
      </c>
      <c r="D46" s="33">
        <v>584.85233581854243</v>
      </c>
      <c r="E46" s="26">
        <v>18</v>
      </c>
      <c r="F46" s="26">
        <v>3</v>
      </c>
      <c r="G46" s="27">
        <v>42180</v>
      </c>
      <c r="H46" s="25" t="str">
        <f>VLOOKUP(F46,Chauffeurs,2,FALSE)</f>
        <v>TARZAN</v>
      </c>
      <c r="I46" s="25" t="str">
        <f>VLOOKUP(E46,Sociétés,2,FALSE)</f>
        <v>IMPRIDEL</v>
      </c>
      <c r="J46" s="25" t="str">
        <f>VLOOKUP(E46,Sociétés,5,FALSE)</f>
        <v>CROIX</v>
      </c>
    </row>
    <row r="47" spans="2:10" outlineLevel="2" x14ac:dyDescent="0.15">
      <c r="B47" s="24"/>
      <c r="C47" s="25"/>
      <c r="D47" s="33">
        <f>SUBTOTAL(9,D45:D46)</f>
        <v>1784.8523358185425</v>
      </c>
      <c r="E47" s="26"/>
      <c r="F47" s="26"/>
      <c r="G47" s="27"/>
      <c r="H47" s="62" t="s">
        <v>205</v>
      </c>
      <c r="I47" s="25"/>
      <c r="J47" s="25"/>
    </row>
    <row r="48" spans="2:10" outlineLevel="1" x14ac:dyDescent="0.15">
      <c r="B48" s="24"/>
      <c r="C48" s="62" t="s">
        <v>193</v>
      </c>
      <c r="D48" s="33">
        <f>SUBTOTAL(9,D3:D46)</f>
        <v>20063.836253687503</v>
      </c>
      <c r="E48" s="26"/>
      <c r="F48" s="26"/>
      <c r="G48" s="27"/>
      <c r="H48" s="25"/>
      <c r="I48" s="25"/>
      <c r="J48" s="25"/>
    </row>
    <row r="49" spans="2:10" outlineLevel="3" x14ac:dyDescent="0.15">
      <c r="B49" s="24">
        <v>3</v>
      </c>
      <c r="C49" s="25" t="str">
        <f>VLOOKUP(B49,Sociétés,2,FALSE)</f>
        <v>ART SCENE</v>
      </c>
      <c r="D49" s="33">
        <v>170</v>
      </c>
      <c r="E49" s="26">
        <v>2</v>
      </c>
      <c r="F49" s="26">
        <v>8</v>
      </c>
      <c r="G49" s="27">
        <v>42059</v>
      </c>
      <c r="H49" s="25" t="str">
        <f>VLOOKUP(F49,Chauffeurs,2,FALSE)</f>
        <v>DASILVA</v>
      </c>
      <c r="I49" s="25" t="str">
        <f>VLOOKUP(E49,Sociétés,2,FALSE)</f>
        <v>AFFRETEMENT DU PEVELE</v>
      </c>
      <c r="J49" s="25" t="str">
        <f>VLOOKUP(E49,Sociétés,5,FALSE)</f>
        <v>AVELIN</v>
      </c>
    </row>
    <row r="50" spans="2:10" outlineLevel="3" x14ac:dyDescent="0.15">
      <c r="B50" s="24">
        <v>3</v>
      </c>
      <c r="C50" s="25" t="str">
        <f>VLOOKUP(B50,Sociétés,2,FALSE)</f>
        <v>ART SCENE</v>
      </c>
      <c r="D50" s="33">
        <v>66</v>
      </c>
      <c r="E50" s="26">
        <v>3</v>
      </c>
      <c r="F50" s="26">
        <v>8</v>
      </c>
      <c r="G50" s="27">
        <v>42066</v>
      </c>
      <c r="H50" s="25" t="str">
        <f>VLOOKUP(F50,Chauffeurs,2,FALSE)</f>
        <v>DASILVA</v>
      </c>
      <c r="I50" s="25" t="str">
        <f>VLOOKUP(E50,Sociétés,2,FALSE)</f>
        <v>ART SCENE</v>
      </c>
      <c r="J50" s="25" t="str">
        <f>VLOOKUP(E50,Sociétés,5,FALSE)</f>
        <v>LILLE</v>
      </c>
    </row>
    <row r="51" spans="2:10" outlineLevel="3" x14ac:dyDescent="0.15">
      <c r="B51" s="24">
        <v>3</v>
      </c>
      <c r="C51" s="25" t="str">
        <f>VLOOKUP(B51,Sociétés,2,FALSE)</f>
        <v>ART SCENE</v>
      </c>
      <c r="D51" s="33">
        <v>60</v>
      </c>
      <c r="E51" s="26">
        <v>15</v>
      </c>
      <c r="F51" s="26">
        <v>8</v>
      </c>
      <c r="G51" s="27">
        <v>42076</v>
      </c>
      <c r="H51" s="25" t="str">
        <f>VLOOKUP(F51,Chauffeurs,2,FALSE)</f>
        <v>DASILVA</v>
      </c>
      <c r="I51" s="25" t="str">
        <f>VLOOKUP(E51,Sociétés,2,FALSE)</f>
        <v>CRDP</v>
      </c>
      <c r="J51" s="25" t="str">
        <f>VLOOKUP(E51,Sociétés,5,FALSE)</f>
        <v>CHATEAU THIERY</v>
      </c>
    </row>
    <row r="52" spans="2:10" outlineLevel="3" x14ac:dyDescent="0.15">
      <c r="B52" s="24">
        <v>3</v>
      </c>
      <c r="C52" s="25" t="str">
        <f>VLOOKUP(B52,Sociétés,2,FALSE)</f>
        <v>ART SCENE</v>
      </c>
      <c r="D52" s="33">
        <v>60</v>
      </c>
      <c r="E52" s="26">
        <v>14</v>
      </c>
      <c r="F52" s="26">
        <v>8</v>
      </c>
      <c r="G52" s="27">
        <v>42108</v>
      </c>
      <c r="H52" s="25" t="str">
        <f>VLOOKUP(F52,Chauffeurs,2,FALSE)</f>
        <v>DASILVA</v>
      </c>
      <c r="I52" s="25" t="str">
        <f>VLOOKUP(E52,Sociétés,2,FALSE)</f>
        <v>FG</v>
      </c>
      <c r="J52" s="25" t="str">
        <f>VLOOKUP(E52,Sociétés,5,FALSE)</f>
        <v>CHAPELLE D'ARMENTIERE</v>
      </c>
    </row>
    <row r="53" spans="2:10" outlineLevel="3" x14ac:dyDescent="0.15">
      <c r="B53" s="24">
        <v>3</v>
      </c>
      <c r="C53" s="25" t="str">
        <f>VLOOKUP(B53,Sociétés,2,FALSE)</f>
        <v>ART SCENE</v>
      </c>
      <c r="D53" s="33">
        <v>60</v>
      </c>
      <c r="E53" s="26">
        <v>19</v>
      </c>
      <c r="F53" s="26">
        <v>8</v>
      </c>
      <c r="G53" s="27">
        <v>42109</v>
      </c>
      <c r="H53" s="25" t="str">
        <f>VLOOKUP(F53,Chauffeurs,2,FALSE)</f>
        <v>DASILVA</v>
      </c>
      <c r="I53" s="25" t="str">
        <f>VLOOKUP(E53,Sociétés,2,FALSE)</f>
        <v>KRB</v>
      </c>
      <c r="J53" s="25" t="str">
        <f>VLOOKUP(E53,Sociétés,5,FALSE)</f>
        <v>DOUAI</v>
      </c>
    </row>
    <row r="54" spans="2:10" outlineLevel="2" x14ac:dyDescent="0.15">
      <c r="B54" s="24"/>
      <c r="C54" s="25"/>
      <c r="D54" s="33">
        <f>SUBTOTAL(9,D49:D53)</f>
        <v>416</v>
      </c>
      <c r="E54" s="26"/>
      <c r="F54" s="26"/>
      <c r="G54" s="27"/>
      <c r="H54" s="62" t="s">
        <v>198</v>
      </c>
      <c r="I54" s="25"/>
      <c r="J54" s="25"/>
    </row>
    <row r="55" spans="2:10" outlineLevel="3" x14ac:dyDescent="0.15">
      <c r="B55" s="24">
        <v>3</v>
      </c>
      <c r="C55" s="25" t="str">
        <f t="shared" ref="C55:C60" si="16">VLOOKUP(B55,Sociétés,2,FALSE)</f>
        <v>ART SCENE</v>
      </c>
      <c r="D55" s="33">
        <v>66</v>
      </c>
      <c r="E55" s="26">
        <v>3</v>
      </c>
      <c r="F55" s="26">
        <v>6</v>
      </c>
      <c r="G55" s="27">
        <v>42059</v>
      </c>
      <c r="H55" s="25" t="str">
        <f t="shared" ref="H55:H60" si="17">VLOOKUP(F55,Chauffeurs,2,FALSE)</f>
        <v>DJANGO</v>
      </c>
      <c r="I55" s="25" t="str">
        <f t="shared" ref="I55:I60" si="18">VLOOKUP(E55,Sociétés,2,FALSE)</f>
        <v>ART SCENE</v>
      </c>
      <c r="J55" s="25" t="str">
        <f t="shared" ref="J55:J60" si="19">VLOOKUP(E55,Sociétés,5,FALSE)</f>
        <v>LILLE</v>
      </c>
    </row>
    <row r="56" spans="2:10" outlineLevel="3" x14ac:dyDescent="0.15">
      <c r="B56" s="24">
        <v>3</v>
      </c>
      <c r="C56" s="25" t="str">
        <f t="shared" si="16"/>
        <v>ART SCENE</v>
      </c>
      <c r="D56" s="33">
        <v>66</v>
      </c>
      <c r="E56" s="26">
        <v>4</v>
      </c>
      <c r="F56" s="26">
        <v>6</v>
      </c>
      <c r="G56" s="27">
        <v>42061</v>
      </c>
      <c r="H56" s="25" t="str">
        <f t="shared" si="17"/>
        <v>DJANGO</v>
      </c>
      <c r="I56" s="25" t="str">
        <f t="shared" si="18"/>
        <v>ATITEX</v>
      </c>
      <c r="J56" s="25" t="str">
        <f t="shared" si="19"/>
        <v>TOURCOING</v>
      </c>
    </row>
    <row r="57" spans="2:10" outlineLevel="3" x14ac:dyDescent="0.15">
      <c r="B57" s="24">
        <v>3</v>
      </c>
      <c r="C57" s="25" t="str">
        <f t="shared" si="16"/>
        <v>ART SCENE</v>
      </c>
      <c r="D57" s="33">
        <v>66</v>
      </c>
      <c r="E57" s="26">
        <v>3</v>
      </c>
      <c r="F57" s="26">
        <v>6</v>
      </c>
      <c r="G57" s="27">
        <v>42061</v>
      </c>
      <c r="H57" s="25" t="str">
        <f t="shared" si="17"/>
        <v>DJANGO</v>
      </c>
      <c r="I57" s="25" t="str">
        <f t="shared" si="18"/>
        <v>ART SCENE</v>
      </c>
      <c r="J57" s="25" t="str">
        <f t="shared" si="19"/>
        <v>LILLE</v>
      </c>
    </row>
    <row r="58" spans="2:10" outlineLevel="3" x14ac:dyDescent="0.15">
      <c r="B58" s="24">
        <v>3</v>
      </c>
      <c r="C58" s="25" t="str">
        <f t="shared" si="16"/>
        <v>ART SCENE</v>
      </c>
      <c r="D58" s="33">
        <v>66</v>
      </c>
      <c r="E58" s="26">
        <v>20</v>
      </c>
      <c r="F58" s="26">
        <v>6</v>
      </c>
      <c r="G58" s="27">
        <v>42067</v>
      </c>
      <c r="H58" s="25" t="str">
        <f t="shared" si="17"/>
        <v>DJANGO</v>
      </c>
      <c r="I58" s="25" t="str">
        <f t="shared" si="18"/>
        <v>FRANCE SOL</v>
      </c>
      <c r="J58" s="25" t="str">
        <f t="shared" si="19"/>
        <v>DUNKERQUE</v>
      </c>
    </row>
    <row r="59" spans="2:10" outlineLevel="3" x14ac:dyDescent="0.15">
      <c r="B59" s="24">
        <v>3</v>
      </c>
      <c r="C59" s="25" t="str">
        <f t="shared" si="16"/>
        <v>ART SCENE</v>
      </c>
      <c r="D59" s="33">
        <v>70</v>
      </c>
      <c r="E59" s="26">
        <v>10</v>
      </c>
      <c r="F59" s="26">
        <v>6</v>
      </c>
      <c r="G59" s="27">
        <v>42075</v>
      </c>
      <c r="H59" s="25" t="str">
        <f t="shared" si="17"/>
        <v>DJANGO</v>
      </c>
      <c r="I59" s="25" t="str">
        <f t="shared" si="18"/>
        <v>DOUBLET</v>
      </c>
      <c r="J59" s="25" t="str">
        <f t="shared" si="19"/>
        <v>AVELIN</v>
      </c>
    </row>
    <row r="60" spans="2:10" outlineLevel="3" x14ac:dyDescent="0.15">
      <c r="B60" s="24">
        <v>3</v>
      </c>
      <c r="C60" s="25" t="str">
        <f t="shared" si="16"/>
        <v>ART SCENE</v>
      </c>
      <c r="D60" s="33">
        <v>1143.69782061756</v>
      </c>
      <c r="E60" s="26">
        <v>6</v>
      </c>
      <c r="F60" s="26">
        <v>6</v>
      </c>
      <c r="G60" s="27">
        <v>42174</v>
      </c>
      <c r="H60" s="25" t="str">
        <f t="shared" si="17"/>
        <v>DJANGO</v>
      </c>
      <c r="I60" s="25" t="str">
        <f t="shared" si="18"/>
        <v>CHRONOPOST</v>
      </c>
      <c r="J60" s="25" t="str">
        <f t="shared" si="19"/>
        <v>VILLENEUVE D'ASCQ</v>
      </c>
    </row>
    <row r="61" spans="2:10" outlineLevel="2" x14ac:dyDescent="0.15">
      <c r="B61" s="24"/>
      <c r="C61" s="25"/>
      <c r="D61" s="33">
        <f>SUBTOTAL(9,D55:D60)</f>
        <v>1477.69782061756</v>
      </c>
      <c r="E61" s="26"/>
      <c r="F61" s="26"/>
      <c r="G61" s="27"/>
      <c r="H61" s="62" t="s">
        <v>199</v>
      </c>
      <c r="I61" s="25"/>
      <c r="J61" s="25"/>
    </row>
    <row r="62" spans="2:10" outlineLevel="3" x14ac:dyDescent="0.15">
      <c r="B62" s="24">
        <v>3</v>
      </c>
      <c r="C62" s="25" t="str">
        <f>VLOOKUP(B62,Sociétés,2,FALSE)</f>
        <v>ART SCENE</v>
      </c>
      <c r="D62" s="33">
        <v>60</v>
      </c>
      <c r="E62" s="26">
        <v>1</v>
      </c>
      <c r="F62" s="26">
        <v>1</v>
      </c>
      <c r="G62" s="27">
        <v>42144</v>
      </c>
      <c r="H62" s="25" t="str">
        <f>VLOOKUP(F62,Chauffeurs,2,FALSE)</f>
        <v>DUPOND</v>
      </c>
      <c r="I62" s="25" t="str">
        <f>VLOOKUP(E62,Sociétés,2,FALSE)</f>
        <v>I COMME IMAGE</v>
      </c>
      <c r="J62" s="25" t="str">
        <f>VLOOKUP(E62,Sociétés,5,FALSE)</f>
        <v>ROUBAIX</v>
      </c>
    </row>
    <row r="63" spans="2:10" outlineLevel="3" x14ac:dyDescent="0.15">
      <c r="B63" s="24">
        <v>3</v>
      </c>
      <c r="C63" s="25" t="str">
        <f>VLOOKUP(B63,Sociétés,2,FALSE)</f>
        <v>ART SCENE</v>
      </c>
      <c r="D63" s="33">
        <v>383.10568319655175</v>
      </c>
      <c r="E63" s="26">
        <v>14</v>
      </c>
      <c r="F63" s="26">
        <v>1</v>
      </c>
      <c r="G63" s="27">
        <v>42156</v>
      </c>
      <c r="H63" s="25" t="str">
        <f>VLOOKUP(F63,Chauffeurs,2,FALSE)</f>
        <v>DUPOND</v>
      </c>
      <c r="I63" s="25" t="str">
        <f>VLOOKUP(E63,Sociétés,2,FALSE)</f>
        <v>FG</v>
      </c>
      <c r="J63" s="25" t="str">
        <f>VLOOKUP(E63,Sociétés,5,FALSE)</f>
        <v>CHAPELLE D'ARMENTIERE</v>
      </c>
    </row>
    <row r="64" spans="2:10" outlineLevel="2" x14ac:dyDescent="0.15">
      <c r="B64" s="24"/>
      <c r="C64" s="25"/>
      <c r="D64" s="33">
        <f>SUBTOTAL(9,D62:D63)</f>
        <v>443.10568319655175</v>
      </c>
      <c r="E64" s="26"/>
      <c r="F64" s="26"/>
      <c r="G64" s="27"/>
      <c r="H64" s="62" t="s">
        <v>200</v>
      </c>
      <c r="I64" s="25"/>
      <c r="J64" s="25"/>
    </row>
    <row r="65" spans="2:10" outlineLevel="3" x14ac:dyDescent="0.15">
      <c r="B65" s="24">
        <v>3</v>
      </c>
      <c r="C65" s="25" t="str">
        <f t="shared" ref="C65:C78" si="20">VLOOKUP(B65,Sociétés,2,FALSE)</f>
        <v>ART SCENE</v>
      </c>
      <c r="D65" s="33">
        <v>60</v>
      </c>
      <c r="E65" s="26">
        <v>15</v>
      </c>
      <c r="F65" s="26">
        <v>4</v>
      </c>
      <c r="G65" s="27">
        <v>42040</v>
      </c>
      <c r="H65" s="25" t="str">
        <f t="shared" ref="H65:H78" si="21">VLOOKUP(F65,Chauffeurs,2,FALSE)</f>
        <v>DUPONT</v>
      </c>
      <c r="I65" s="25" t="str">
        <f t="shared" ref="I65:I78" si="22">VLOOKUP(E65,Sociétés,2,FALSE)</f>
        <v>CRDP</v>
      </c>
      <c r="J65" s="25" t="str">
        <f t="shared" ref="J65:J78" si="23">VLOOKUP(E65,Sociétés,5,FALSE)</f>
        <v>CHATEAU THIERY</v>
      </c>
    </row>
    <row r="66" spans="2:10" outlineLevel="3" x14ac:dyDescent="0.15">
      <c r="B66" s="24">
        <v>3</v>
      </c>
      <c r="C66" s="25" t="str">
        <f t="shared" si="20"/>
        <v>ART SCENE</v>
      </c>
      <c r="D66" s="33">
        <v>60</v>
      </c>
      <c r="E66" s="26">
        <v>5</v>
      </c>
      <c r="F66" s="26">
        <v>4</v>
      </c>
      <c r="G66" s="27">
        <v>42040</v>
      </c>
      <c r="H66" s="25" t="str">
        <f t="shared" si="21"/>
        <v>DUPONT</v>
      </c>
      <c r="I66" s="25" t="str">
        <f t="shared" si="22"/>
        <v>BUREAUTIQUE EUCHER</v>
      </c>
      <c r="J66" s="25" t="str">
        <f t="shared" si="23"/>
        <v>ROUBAIX</v>
      </c>
    </row>
    <row r="67" spans="2:10" outlineLevel="3" x14ac:dyDescent="0.15">
      <c r="B67" s="24">
        <v>3</v>
      </c>
      <c r="C67" s="25" t="str">
        <f t="shared" si="20"/>
        <v>ART SCENE</v>
      </c>
      <c r="D67" s="33">
        <v>60</v>
      </c>
      <c r="E67" s="26">
        <v>8</v>
      </c>
      <c r="F67" s="26">
        <v>4</v>
      </c>
      <c r="G67" s="27">
        <v>42045</v>
      </c>
      <c r="H67" s="25" t="str">
        <f t="shared" si="21"/>
        <v>DUPONT</v>
      </c>
      <c r="I67" s="25" t="str">
        <f t="shared" si="22"/>
        <v>CRAYE ET FILS</v>
      </c>
      <c r="J67" s="25" t="str">
        <f t="shared" si="23"/>
        <v>ROUBAIX</v>
      </c>
    </row>
    <row r="68" spans="2:10" outlineLevel="3" x14ac:dyDescent="0.15">
      <c r="B68" s="24">
        <v>3</v>
      </c>
      <c r="C68" s="25" t="str">
        <f t="shared" si="20"/>
        <v>ART SCENE</v>
      </c>
      <c r="D68" s="33">
        <v>60</v>
      </c>
      <c r="E68" s="26">
        <v>15</v>
      </c>
      <c r="F68" s="26">
        <v>4</v>
      </c>
      <c r="G68" s="27">
        <v>42045</v>
      </c>
      <c r="H68" s="25" t="str">
        <f t="shared" si="21"/>
        <v>DUPONT</v>
      </c>
      <c r="I68" s="25" t="str">
        <f t="shared" si="22"/>
        <v>CRDP</v>
      </c>
      <c r="J68" s="25" t="str">
        <f t="shared" si="23"/>
        <v>CHATEAU THIERY</v>
      </c>
    </row>
    <row r="69" spans="2:10" outlineLevel="3" x14ac:dyDescent="0.15">
      <c r="B69" s="24">
        <v>3</v>
      </c>
      <c r="C69" s="25" t="str">
        <f t="shared" si="20"/>
        <v>ART SCENE</v>
      </c>
      <c r="D69" s="33">
        <v>60</v>
      </c>
      <c r="E69" s="26">
        <v>9</v>
      </c>
      <c r="F69" s="26">
        <v>4</v>
      </c>
      <c r="G69" s="27">
        <v>42068</v>
      </c>
      <c r="H69" s="25" t="str">
        <f t="shared" si="21"/>
        <v>DUPONT</v>
      </c>
      <c r="I69" s="25" t="str">
        <f t="shared" si="22"/>
        <v>DIAMANT</v>
      </c>
      <c r="J69" s="25" t="str">
        <f t="shared" si="23"/>
        <v>ROUBAIX</v>
      </c>
    </row>
    <row r="70" spans="2:10" outlineLevel="3" x14ac:dyDescent="0.15">
      <c r="B70" s="24">
        <v>3</v>
      </c>
      <c r="C70" s="25" t="str">
        <f t="shared" si="20"/>
        <v>ART SCENE</v>
      </c>
      <c r="D70" s="33">
        <v>60</v>
      </c>
      <c r="E70" s="26">
        <v>5</v>
      </c>
      <c r="F70" s="26">
        <v>4</v>
      </c>
      <c r="G70" s="27">
        <v>42073</v>
      </c>
      <c r="H70" s="25" t="str">
        <f t="shared" si="21"/>
        <v>DUPONT</v>
      </c>
      <c r="I70" s="25" t="str">
        <f t="shared" si="22"/>
        <v>BUREAUTIQUE EUCHER</v>
      </c>
      <c r="J70" s="25" t="str">
        <f t="shared" si="23"/>
        <v>ROUBAIX</v>
      </c>
    </row>
    <row r="71" spans="2:10" outlineLevel="3" x14ac:dyDescent="0.15">
      <c r="B71" s="24">
        <v>3</v>
      </c>
      <c r="C71" s="25" t="str">
        <f t="shared" si="20"/>
        <v>ART SCENE</v>
      </c>
      <c r="D71" s="33">
        <v>100</v>
      </c>
      <c r="E71" s="26">
        <v>15</v>
      </c>
      <c r="F71" s="26">
        <v>4</v>
      </c>
      <c r="G71" s="27">
        <v>42104</v>
      </c>
      <c r="H71" s="25" t="str">
        <f t="shared" si="21"/>
        <v>DUPONT</v>
      </c>
      <c r="I71" s="25" t="str">
        <f t="shared" si="22"/>
        <v>CRDP</v>
      </c>
      <c r="J71" s="25" t="str">
        <f t="shared" si="23"/>
        <v>CHATEAU THIERY</v>
      </c>
    </row>
    <row r="72" spans="2:10" outlineLevel="3" x14ac:dyDescent="0.15">
      <c r="B72" s="24">
        <v>3</v>
      </c>
      <c r="C72" s="25" t="str">
        <f t="shared" si="20"/>
        <v>ART SCENE</v>
      </c>
      <c r="D72" s="33">
        <v>60</v>
      </c>
      <c r="E72" s="26">
        <v>16</v>
      </c>
      <c r="F72" s="26">
        <v>4</v>
      </c>
      <c r="G72" s="27">
        <v>42123</v>
      </c>
      <c r="H72" s="25" t="str">
        <f t="shared" si="21"/>
        <v>DUPONT</v>
      </c>
      <c r="I72" s="25" t="str">
        <f t="shared" si="22"/>
        <v>ABRASIFS STA</v>
      </c>
      <c r="J72" s="25" t="str">
        <f t="shared" si="23"/>
        <v>CHERENG</v>
      </c>
    </row>
    <row r="73" spans="2:10" outlineLevel="3" x14ac:dyDescent="0.15">
      <c r="B73" s="24">
        <v>3</v>
      </c>
      <c r="C73" s="25" t="str">
        <f t="shared" si="20"/>
        <v>ART SCENE</v>
      </c>
      <c r="D73" s="33">
        <v>300</v>
      </c>
      <c r="E73" s="26">
        <v>10</v>
      </c>
      <c r="F73" s="26">
        <v>4</v>
      </c>
      <c r="G73" s="27">
        <v>42126</v>
      </c>
      <c r="H73" s="25" t="str">
        <f t="shared" si="21"/>
        <v>DUPONT</v>
      </c>
      <c r="I73" s="25" t="str">
        <f t="shared" si="22"/>
        <v>DOUBLET</v>
      </c>
      <c r="J73" s="25" t="str">
        <f t="shared" si="23"/>
        <v>AVELIN</v>
      </c>
    </row>
    <row r="74" spans="2:10" outlineLevel="3" x14ac:dyDescent="0.15">
      <c r="B74" s="24">
        <v>3</v>
      </c>
      <c r="C74" s="25" t="str">
        <f t="shared" si="20"/>
        <v>ART SCENE</v>
      </c>
      <c r="D74" s="33">
        <v>300</v>
      </c>
      <c r="E74" s="26">
        <v>10</v>
      </c>
      <c r="F74" s="26">
        <v>4</v>
      </c>
      <c r="G74" s="27">
        <v>42126</v>
      </c>
      <c r="H74" s="25" t="str">
        <f t="shared" si="21"/>
        <v>DUPONT</v>
      </c>
      <c r="I74" s="25" t="str">
        <f t="shared" si="22"/>
        <v>DOUBLET</v>
      </c>
      <c r="J74" s="25" t="str">
        <f t="shared" si="23"/>
        <v>AVELIN</v>
      </c>
    </row>
    <row r="75" spans="2:10" outlineLevel="3" x14ac:dyDescent="0.15">
      <c r="B75" s="24">
        <v>3</v>
      </c>
      <c r="C75" s="25" t="str">
        <f t="shared" si="20"/>
        <v>ART SCENE</v>
      </c>
      <c r="D75" s="33">
        <v>60</v>
      </c>
      <c r="E75" s="26">
        <v>5</v>
      </c>
      <c r="F75" s="26">
        <v>4</v>
      </c>
      <c r="G75" s="27">
        <v>42130</v>
      </c>
      <c r="H75" s="25" t="str">
        <f t="shared" si="21"/>
        <v>DUPONT</v>
      </c>
      <c r="I75" s="25" t="str">
        <f t="shared" si="22"/>
        <v>BUREAUTIQUE EUCHER</v>
      </c>
      <c r="J75" s="25" t="str">
        <f t="shared" si="23"/>
        <v>ROUBAIX</v>
      </c>
    </row>
    <row r="76" spans="2:10" outlineLevel="3" x14ac:dyDescent="0.15">
      <c r="B76" s="24">
        <v>3</v>
      </c>
      <c r="C76" s="25" t="str">
        <f t="shared" si="20"/>
        <v>ART SCENE</v>
      </c>
      <c r="D76" s="33">
        <v>60</v>
      </c>
      <c r="E76" s="26">
        <v>2</v>
      </c>
      <c r="F76" s="26">
        <v>4</v>
      </c>
      <c r="G76" s="27">
        <v>42153</v>
      </c>
      <c r="H76" s="25" t="str">
        <f t="shared" si="21"/>
        <v>DUPONT</v>
      </c>
      <c r="I76" s="25" t="str">
        <f t="shared" si="22"/>
        <v>AFFRETEMENT DU PEVELE</v>
      </c>
      <c r="J76" s="25" t="str">
        <f t="shared" si="23"/>
        <v>AVELIN</v>
      </c>
    </row>
    <row r="77" spans="2:10" outlineLevel="3" x14ac:dyDescent="0.15">
      <c r="B77" s="24">
        <v>3</v>
      </c>
      <c r="C77" s="25" t="str">
        <f t="shared" si="20"/>
        <v>ART SCENE</v>
      </c>
      <c r="D77" s="33">
        <v>1407.3212904308155</v>
      </c>
      <c r="E77" s="26">
        <v>14</v>
      </c>
      <c r="F77" s="26">
        <v>4</v>
      </c>
      <c r="G77" s="27">
        <v>42167</v>
      </c>
      <c r="H77" s="25" t="str">
        <f t="shared" si="21"/>
        <v>DUPONT</v>
      </c>
      <c r="I77" s="25" t="str">
        <f t="shared" si="22"/>
        <v>FG</v>
      </c>
      <c r="J77" s="25" t="str">
        <f t="shared" si="23"/>
        <v>CHAPELLE D'ARMENTIERE</v>
      </c>
    </row>
    <row r="78" spans="2:10" outlineLevel="3" x14ac:dyDescent="0.15">
      <c r="B78" s="24">
        <v>3</v>
      </c>
      <c r="C78" s="25" t="str">
        <f t="shared" si="20"/>
        <v>ART SCENE</v>
      </c>
      <c r="D78" s="33">
        <v>1097.905173334754</v>
      </c>
      <c r="E78" s="26">
        <v>16</v>
      </c>
      <c r="F78" s="26">
        <v>4</v>
      </c>
      <c r="G78" s="27">
        <v>42182</v>
      </c>
      <c r="H78" s="25" t="str">
        <f t="shared" si="21"/>
        <v>DUPONT</v>
      </c>
      <c r="I78" s="25" t="str">
        <f t="shared" si="22"/>
        <v>ABRASIFS STA</v>
      </c>
      <c r="J78" s="25" t="str">
        <f t="shared" si="23"/>
        <v>CHERENG</v>
      </c>
    </row>
    <row r="79" spans="2:10" outlineLevel="2" x14ac:dyDescent="0.15">
      <c r="B79" s="24"/>
      <c r="C79" s="25"/>
      <c r="D79" s="33">
        <f>SUBTOTAL(9,D65:D78)</f>
        <v>3745.2264637655699</v>
      </c>
      <c r="E79" s="26"/>
      <c r="F79" s="26"/>
      <c r="G79" s="27"/>
      <c r="H79" s="62" t="s">
        <v>201</v>
      </c>
      <c r="I79" s="25"/>
      <c r="J79" s="25"/>
    </row>
    <row r="80" spans="2:10" outlineLevel="3" x14ac:dyDescent="0.15">
      <c r="B80" s="24">
        <v>3</v>
      </c>
      <c r="C80" s="25" t="str">
        <f>VLOOKUP(B80,Sociétés,2,FALSE)</f>
        <v>ART SCENE</v>
      </c>
      <c r="D80" s="33">
        <v>120</v>
      </c>
      <c r="E80" s="26">
        <v>8</v>
      </c>
      <c r="F80" s="26">
        <v>5</v>
      </c>
      <c r="G80" s="27">
        <v>42060</v>
      </c>
      <c r="H80" s="25" t="str">
        <f>VLOOKUP(F80,Chauffeurs,2,FALSE)</f>
        <v>ROBERT</v>
      </c>
      <c r="I80" s="25" t="str">
        <f>VLOOKUP(E80,Sociétés,2,FALSE)</f>
        <v>CRAYE ET FILS</v>
      </c>
      <c r="J80" s="25" t="str">
        <f>VLOOKUP(E80,Sociétés,5,FALSE)</f>
        <v>ROUBAIX</v>
      </c>
    </row>
    <row r="81" spans="2:10" outlineLevel="2" x14ac:dyDescent="0.15">
      <c r="B81" s="24"/>
      <c r="C81" s="25"/>
      <c r="D81" s="33">
        <f>SUBTOTAL(9,D80:D80)</f>
        <v>120</v>
      </c>
      <c r="E81" s="26"/>
      <c r="F81" s="26"/>
      <c r="G81" s="27"/>
      <c r="H81" s="62" t="s">
        <v>202</v>
      </c>
      <c r="I81" s="25"/>
      <c r="J81" s="25"/>
    </row>
    <row r="82" spans="2:10" outlineLevel="3" x14ac:dyDescent="0.15">
      <c r="B82" s="24">
        <v>3</v>
      </c>
      <c r="C82" s="25" t="str">
        <f t="shared" ref="C82:C113" si="24">VLOOKUP(B82,Sociétés,2,FALSE)</f>
        <v>ART SCENE</v>
      </c>
      <c r="D82" s="33">
        <v>60</v>
      </c>
      <c r="E82" s="26">
        <v>15</v>
      </c>
      <c r="F82" s="26">
        <v>9</v>
      </c>
      <c r="G82" s="27">
        <v>42039</v>
      </c>
      <c r="H82" s="25" t="str">
        <f t="shared" ref="H82:H113" si="25">VLOOKUP(F82,Chauffeurs,2,FALSE)</f>
        <v>SIERRA</v>
      </c>
      <c r="I82" s="25" t="str">
        <f t="shared" ref="I82:I113" si="26">VLOOKUP(E82,Sociétés,2,FALSE)</f>
        <v>CRDP</v>
      </c>
      <c r="J82" s="25" t="str">
        <f t="shared" ref="J82:J113" si="27">VLOOKUP(E82,Sociétés,5,FALSE)</f>
        <v>CHATEAU THIERY</v>
      </c>
    </row>
    <row r="83" spans="2:10" outlineLevel="3" x14ac:dyDescent="0.15">
      <c r="B83" s="24">
        <v>3</v>
      </c>
      <c r="C83" s="25" t="str">
        <f t="shared" si="24"/>
        <v>ART SCENE</v>
      </c>
      <c r="D83" s="33">
        <v>60</v>
      </c>
      <c r="E83" s="26">
        <v>5</v>
      </c>
      <c r="F83" s="26">
        <v>9</v>
      </c>
      <c r="G83" s="27">
        <v>42040</v>
      </c>
      <c r="H83" s="25" t="str">
        <f t="shared" si="25"/>
        <v>SIERRA</v>
      </c>
      <c r="I83" s="25" t="str">
        <f t="shared" si="26"/>
        <v>BUREAUTIQUE EUCHER</v>
      </c>
      <c r="J83" s="25" t="str">
        <f t="shared" si="27"/>
        <v>ROUBAIX</v>
      </c>
    </row>
    <row r="84" spans="2:10" outlineLevel="3" x14ac:dyDescent="0.15">
      <c r="B84" s="24">
        <v>3</v>
      </c>
      <c r="C84" s="25" t="str">
        <f t="shared" si="24"/>
        <v>ART SCENE</v>
      </c>
      <c r="D84" s="33">
        <v>60</v>
      </c>
      <c r="E84" s="26">
        <v>15</v>
      </c>
      <c r="F84" s="26">
        <v>9</v>
      </c>
      <c r="G84" s="27">
        <v>42040</v>
      </c>
      <c r="H84" s="25" t="str">
        <f t="shared" si="25"/>
        <v>SIERRA</v>
      </c>
      <c r="I84" s="25" t="str">
        <f t="shared" si="26"/>
        <v>CRDP</v>
      </c>
      <c r="J84" s="25" t="str">
        <f t="shared" si="27"/>
        <v>CHATEAU THIERY</v>
      </c>
    </row>
    <row r="85" spans="2:10" outlineLevel="3" x14ac:dyDescent="0.15">
      <c r="B85" s="24">
        <v>3</v>
      </c>
      <c r="C85" s="25" t="str">
        <f t="shared" si="24"/>
        <v>ART SCENE</v>
      </c>
      <c r="D85" s="33">
        <v>60</v>
      </c>
      <c r="E85" s="26">
        <v>8</v>
      </c>
      <c r="F85" s="26">
        <v>9</v>
      </c>
      <c r="G85" s="27">
        <v>42040</v>
      </c>
      <c r="H85" s="25" t="str">
        <f t="shared" si="25"/>
        <v>SIERRA</v>
      </c>
      <c r="I85" s="25" t="str">
        <f t="shared" si="26"/>
        <v>CRAYE ET FILS</v>
      </c>
      <c r="J85" s="25" t="str">
        <f t="shared" si="27"/>
        <v>ROUBAIX</v>
      </c>
    </row>
    <row r="86" spans="2:10" outlineLevel="3" x14ac:dyDescent="0.15">
      <c r="B86" s="24">
        <v>3</v>
      </c>
      <c r="C86" s="25" t="str">
        <f t="shared" si="24"/>
        <v>ART SCENE</v>
      </c>
      <c r="D86" s="33">
        <v>60</v>
      </c>
      <c r="E86" s="26">
        <v>13</v>
      </c>
      <c r="F86" s="26">
        <v>9</v>
      </c>
      <c r="G86" s="27">
        <v>42041</v>
      </c>
      <c r="H86" s="25" t="str">
        <f t="shared" si="25"/>
        <v>SIERRA</v>
      </c>
      <c r="I86" s="25" t="str">
        <f t="shared" si="26"/>
        <v>BUREAUTIQUE EUCHER</v>
      </c>
      <c r="J86" s="25" t="str">
        <f t="shared" si="27"/>
        <v>CARVIN</v>
      </c>
    </row>
    <row r="87" spans="2:10" outlineLevel="3" x14ac:dyDescent="0.15">
      <c r="B87" s="24">
        <v>3</v>
      </c>
      <c r="C87" s="25" t="str">
        <f t="shared" si="24"/>
        <v>ART SCENE</v>
      </c>
      <c r="D87" s="33">
        <v>60</v>
      </c>
      <c r="E87" s="26">
        <v>19</v>
      </c>
      <c r="F87" s="26">
        <v>9</v>
      </c>
      <c r="G87" s="27">
        <v>42041</v>
      </c>
      <c r="H87" s="25" t="str">
        <f t="shared" si="25"/>
        <v>SIERRA</v>
      </c>
      <c r="I87" s="25" t="str">
        <f t="shared" si="26"/>
        <v>KRB</v>
      </c>
      <c r="J87" s="25" t="str">
        <f t="shared" si="27"/>
        <v>DOUAI</v>
      </c>
    </row>
    <row r="88" spans="2:10" outlineLevel="3" x14ac:dyDescent="0.15">
      <c r="B88" s="24">
        <v>3</v>
      </c>
      <c r="C88" s="25" t="str">
        <f t="shared" si="24"/>
        <v>ART SCENE</v>
      </c>
      <c r="D88" s="33">
        <v>50</v>
      </c>
      <c r="E88" s="26">
        <v>6</v>
      </c>
      <c r="F88" s="26">
        <v>9</v>
      </c>
      <c r="G88" s="27">
        <v>42042</v>
      </c>
      <c r="H88" s="25" t="str">
        <f t="shared" si="25"/>
        <v>SIERRA</v>
      </c>
      <c r="I88" s="25" t="str">
        <f t="shared" si="26"/>
        <v>CHRONOPOST</v>
      </c>
      <c r="J88" s="25" t="str">
        <f t="shared" si="27"/>
        <v>VILLENEUVE D'ASCQ</v>
      </c>
    </row>
    <row r="89" spans="2:10" outlineLevel="3" x14ac:dyDescent="0.15">
      <c r="B89" s="24">
        <v>3</v>
      </c>
      <c r="C89" s="25" t="str">
        <f t="shared" si="24"/>
        <v>ART SCENE</v>
      </c>
      <c r="D89" s="33">
        <v>50</v>
      </c>
      <c r="E89" s="26">
        <v>19</v>
      </c>
      <c r="F89" s="26">
        <v>9</v>
      </c>
      <c r="G89" s="27">
        <v>42042</v>
      </c>
      <c r="H89" s="25" t="str">
        <f t="shared" si="25"/>
        <v>SIERRA</v>
      </c>
      <c r="I89" s="25" t="str">
        <f t="shared" si="26"/>
        <v>KRB</v>
      </c>
      <c r="J89" s="25" t="str">
        <f t="shared" si="27"/>
        <v>DOUAI</v>
      </c>
    </row>
    <row r="90" spans="2:10" outlineLevel="3" x14ac:dyDescent="0.15">
      <c r="B90" s="24">
        <v>3</v>
      </c>
      <c r="C90" s="25" t="str">
        <f t="shared" si="24"/>
        <v>ART SCENE</v>
      </c>
      <c r="D90" s="33">
        <v>66</v>
      </c>
      <c r="E90" s="26">
        <v>16</v>
      </c>
      <c r="F90" s="26">
        <v>9</v>
      </c>
      <c r="G90" s="27">
        <v>42060</v>
      </c>
      <c r="H90" s="25" t="str">
        <f t="shared" si="25"/>
        <v>SIERRA</v>
      </c>
      <c r="I90" s="25" t="str">
        <f t="shared" si="26"/>
        <v>ABRASIFS STA</v>
      </c>
      <c r="J90" s="25" t="str">
        <f t="shared" si="27"/>
        <v>CHERENG</v>
      </c>
    </row>
    <row r="91" spans="2:10" outlineLevel="3" x14ac:dyDescent="0.15">
      <c r="B91" s="24">
        <v>3</v>
      </c>
      <c r="C91" s="25" t="str">
        <f t="shared" si="24"/>
        <v>ART SCENE</v>
      </c>
      <c r="D91" s="33">
        <v>66</v>
      </c>
      <c r="E91" s="26">
        <v>3</v>
      </c>
      <c r="F91" s="26">
        <v>9</v>
      </c>
      <c r="G91" s="27">
        <v>42061</v>
      </c>
      <c r="H91" s="25" t="str">
        <f t="shared" si="25"/>
        <v>SIERRA</v>
      </c>
      <c r="I91" s="25" t="str">
        <f t="shared" si="26"/>
        <v>ART SCENE</v>
      </c>
      <c r="J91" s="25" t="str">
        <f t="shared" si="27"/>
        <v>LILLE</v>
      </c>
    </row>
    <row r="92" spans="2:10" outlineLevel="3" x14ac:dyDescent="0.15">
      <c r="B92" s="24">
        <v>3</v>
      </c>
      <c r="C92" s="25" t="str">
        <f t="shared" si="24"/>
        <v>ART SCENE</v>
      </c>
      <c r="D92" s="33">
        <v>66</v>
      </c>
      <c r="E92" s="26">
        <v>4</v>
      </c>
      <c r="F92" s="26">
        <v>9</v>
      </c>
      <c r="G92" s="27">
        <v>42063</v>
      </c>
      <c r="H92" s="25" t="str">
        <f t="shared" si="25"/>
        <v>SIERRA</v>
      </c>
      <c r="I92" s="25" t="str">
        <f t="shared" si="26"/>
        <v>ATITEX</v>
      </c>
      <c r="J92" s="25" t="str">
        <f t="shared" si="27"/>
        <v>TOURCOING</v>
      </c>
    </row>
    <row r="93" spans="2:10" outlineLevel="3" x14ac:dyDescent="0.15">
      <c r="B93" s="24">
        <v>3</v>
      </c>
      <c r="C93" s="25" t="str">
        <f t="shared" si="24"/>
        <v>ART SCENE</v>
      </c>
      <c r="D93" s="33">
        <v>60</v>
      </c>
      <c r="E93" s="26">
        <v>15</v>
      </c>
      <c r="F93" s="26">
        <v>9</v>
      </c>
      <c r="G93" s="27">
        <v>42087</v>
      </c>
      <c r="H93" s="25" t="str">
        <f t="shared" si="25"/>
        <v>SIERRA</v>
      </c>
      <c r="I93" s="25" t="str">
        <f t="shared" si="26"/>
        <v>CRDP</v>
      </c>
      <c r="J93" s="25" t="str">
        <f t="shared" si="27"/>
        <v>CHATEAU THIERY</v>
      </c>
    </row>
    <row r="94" spans="2:10" outlineLevel="3" x14ac:dyDescent="0.15">
      <c r="B94" s="24">
        <v>3</v>
      </c>
      <c r="C94" s="25" t="str">
        <f t="shared" si="24"/>
        <v>ART SCENE</v>
      </c>
      <c r="D94" s="33">
        <v>60</v>
      </c>
      <c r="E94" s="26">
        <v>15</v>
      </c>
      <c r="F94" s="26">
        <v>9</v>
      </c>
      <c r="G94" s="27">
        <v>42087</v>
      </c>
      <c r="H94" s="25" t="str">
        <f t="shared" si="25"/>
        <v>SIERRA</v>
      </c>
      <c r="I94" s="25" t="str">
        <f t="shared" si="26"/>
        <v>CRDP</v>
      </c>
      <c r="J94" s="25" t="str">
        <f t="shared" si="27"/>
        <v>CHATEAU THIERY</v>
      </c>
    </row>
    <row r="95" spans="2:10" outlineLevel="3" x14ac:dyDescent="0.15">
      <c r="B95" s="24">
        <v>3</v>
      </c>
      <c r="C95" s="25" t="str">
        <f t="shared" si="24"/>
        <v>ART SCENE</v>
      </c>
      <c r="D95" s="33">
        <v>30</v>
      </c>
      <c r="E95" s="26">
        <v>7</v>
      </c>
      <c r="F95" s="26">
        <v>9</v>
      </c>
      <c r="G95" s="27">
        <v>42089</v>
      </c>
      <c r="H95" s="25" t="str">
        <f t="shared" si="25"/>
        <v>SIERRA</v>
      </c>
      <c r="I95" s="25" t="str">
        <f t="shared" si="26"/>
        <v>CRAMET</v>
      </c>
      <c r="J95" s="25" t="str">
        <f t="shared" si="27"/>
        <v>MARQUETTE LEZ LILLE</v>
      </c>
    </row>
    <row r="96" spans="2:10" outlineLevel="3" x14ac:dyDescent="0.15">
      <c r="B96" s="24">
        <v>3</v>
      </c>
      <c r="C96" s="25" t="str">
        <f t="shared" si="24"/>
        <v>ART SCENE</v>
      </c>
      <c r="D96" s="33">
        <v>60</v>
      </c>
      <c r="E96" s="26">
        <v>8</v>
      </c>
      <c r="F96" s="26">
        <v>9</v>
      </c>
      <c r="G96" s="27">
        <v>42089</v>
      </c>
      <c r="H96" s="25" t="str">
        <f t="shared" si="25"/>
        <v>SIERRA</v>
      </c>
      <c r="I96" s="25" t="str">
        <f t="shared" si="26"/>
        <v>CRAYE ET FILS</v>
      </c>
      <c r="J96" s="25" t="str">
        <f t="shared" si="27"/>
        <v>ROUBAIX</v>
      </c>
    </row>
    <row r="97" spans="2:10" outlineLevel="3" x14ac:dyDescent="0.15">
      <c r="B97" s="24">
        <v>3</v>
      </c>
      <c r="C97" s="25" t="str">
        <f t="shared" si="24"/>
        <v>ART SCENE</v>
      </c>
      <c r="D97" s="33">
        <v>60</v>
      </c>
      <c r="E97" s="26">
        <v>5</v>
      </c>
      <c r="F97" s="26">
        <v>9</v>
      </c>
      <c r="G97" s="27">
        <v>42090</v>
      </c>
      <c r="H97" s="25" t="str">
        <f t="shared" si="25"/>
        <v>SIERRA</v>
      </c>
      <c r="I97" s="25" t="str">
        <f t="shared" si="26"/>
        <v>BUREAUTIQUE EUCHER</v>
      </c>
      <c r="J97" s="25" t="str">
        <f t="shared" si="27"/>
        <v>ROUBAIX</v>
      </c>
    </row>
    <row r="98" spans="2:10" outlineLevel="3" x14ac:dyDescent="0.15">
      <c r="B98" s="24">
        <v>3</v>
      </c>
      <c r="C98" s="25" t="str">
        <f t="shared" si="24"/>
        <v>ART SCENE</v>
      </c>
      <c r="D98" s="33">
        <v>60</v>
      </c>
      <c r="E98" s="26">
        <v>13</v>
      </c>
      <c r="F98" s="26">
        <v>9</v>
      </c>
      <c r="G98" s="27">
        <v>42091</v>
      </c>
      <c r="H98" s="25" t="str">
        <f t="shared" si="25"/>
        <v>SIERRA</v>
      </c>
      <c r="I98" s="25" t="str">
        <f t="shared" si="26"/>
        <v>BUREAUTIQUE EUCHER</v>
      </c>
      <c r="J98" s="25" t="str">
        <f t="shared" si="27"/>
        <v>CARVIN</v>
      </c>
    </row>
    <row r="99" spans="2:10" outlineLevel="3" x14ac:dyDescent="0.15">
      <c r="B99" s="24">
        <v>3</v>
      </c>
      <c r="C99" s="25" t="str">
        <f t="shared" si="24"/>
        <v>ART SCENE</v>
      </c>
      <c r="D99" s="33">
        <v>60</v>
      </c>
      <c r="E99" s="26">
        <v>15</v>
      </c>
      <c r="F99" s="26">
        <v>9</v>
      </c>
      <c r="G99" s="27">
        <v>42091</v>
      </c>
      <c r="H99" s="25" t="str">
        <f t="shared" si="25"/>
        <v>SIERRA</v>
      </c>
      <c r="I99" s="25" t="str">
        <f t="shared" si="26"/>
        <v>CRDP</v>
      </c>
      <c r="J99" s="25" t="str">
        <f t="shared" si="27"/>
        <v>CHATEAU THIERY</v>
      </c>
    </row>
    <row r="100" spans="2:10" outlineLevel="3" x14ac:dyDescent="0.15">
      <c r="B100" s="24">
        <v>3</v>
      </c>
      <c r="C100" s="25" t="str">
        <f t="shared" si="24"/>
        <v>ART SCENE</v>
      </c>
      <c r="D100" s="33">
        <v>60</v>
      </c>
      <c r="E100" s="26">
        <v>5</v>
      </c>
      <c r="F100" s="26">
        <v>9</v>
      </c>
      <c r="G100" s="27">
        <v>42091</v>
      </c>
      <c r="H100" s="25" t="str">
        <f t="shared" si="25"/>
        <v>SIERRA</v>
      </c>
      <c r="I100" s="25" t="str">
        <f t="shared" si="26"/>
        <v>BUREAUTIQUE EUCHER</v>
      </c>
      <c r="J100" s="25" t="str">
        <f t="shared" si="27"/>
        <v>ROUBAIX</v>
      </c>
    </row>
    <row r="101" spans="2:10" outlineLevel="3" x14ac:dyDescent="0.15">
      <c r="B101" s="24">
        <v>3</v>
      </c>
      <c r="C101" s="25" t="str">
        <f t="shared" si="24"/>
        <v>ART SCENE</v>
      </c>
      <c r="D101" s="33">
        <v>60</v>
      </c>
      <c r="E101" s="26">
        <v>13</v>
      </c>
      <c r="F101" s="26">
        <v>9</v>
      </c>
      <c r="G101" s="27">
        <v>42097</v>
      </c>
      <c r="H101" s="25" t="str">
        <f t="shared" si="25"/>
        <v>SIERRA</v>
      </c>
      <c r="I101" s="25" t="str">
        <f t="shared" si="26"/>
        <v>BUREAUTIQUE EUCHER</v>
      </c>
      <c r="J101" s="25" t="str">
        <f t="shared" si="27"/>
        <v>CARVIN</v>
      </c>
    </row>
    <row r="102" spans="2:10" outlineLevel="3" x14ac:dyDescent="0.15">
      <c r="B102" s="24">
        <v>3</v>
      </c>
      <c r="C102" s="25" t="str">
        <f t="shared" si="24"/>
        <v>ART SCENE</v>
      </c>
      <c r="D102" s="33">
        <v>60</v>
      </c>
      <c r="E102" s="26">
        <v>19</v>
      </c>
      <c r="F102" s="26">
        <v>9</v>
      </c>
      <c r="G102" s="27">
        <v>42097</v>
      </c>
      <c r="H102" s="25" t="str">
        <f t="shared" si="25"/>
        <v>SIERRA</v>
      </c>
      <c r="I102" s="25" t="str">
        <f t="shared" si="26"/>
        <v>KRB</v>
      </c>
      <c r="J102" s="25" t="str">
        <f t="shared" si="27"/>
        <v>DOUAI</v>
      </c>
    </row>
    <row r="103" spans="2:10" outlineLevel="3" x14ac:dyDescent="0.15">
      <c r="B103" s="24">
        <v>3</v>
      </c>
      <c r="C103" s="25" t="str">
        <f t="shared" si="24"/>
        <v>ART SCENE</v>
      </c>
      <c r="D103" s="33">
        <v>100</v>
      </c>
      <c r="E103" s="26">
        <v>15</v>
      </c>
      <c r="F103" s="26">
        <v>9</v>
      </c>
      <c r="G103" s="27">
        <v>42098</v>
      </c>
      <c r="H103" s="25" t="str">
        <f t="shared" si="25"/>
        <v>SIERRA</v>
      </c>
      <c r="I103" s="25" t="str">
        <f t="shared" si="26"/>
        <v>CRDP</v>
      </c>
      <c r="J103" s="25" t="str">
        <f t="shared" si="27"/>
        <v>CHATEAU THIERY</v>
      </c>
    </row>
    <row r="104" spans="2:10" outlineLevel="3" x14ac:dyDescent="0.15">
      <c r="B104" s="24">
        <v>3</v>
      </c>
      <c r="C104" s="25" t="str">
        <f t="shared" si="24"/>
        <v>ART SCENE</v>
      </c>
      <c r="D104" s="33">
        <v>60</v>
      </c>
      <c r="E104" s="26">
        <v>19</v>
      </c>
      <c r="F104" s="26">
        <v>9</v>
      </c>
      <c r="G104" s="27">
        <v>42102</v>
      </c>
      <c r="H104" s="25" t="str">
        <f t="shared" si="25"/>
        <v>SIERRA</v>
      </c>
      <c r="I104" s="25" t="str">
        <f t="shared" si="26"/>
        <v>KRB</v>
      </c>
      <c r="J104" s="25" t="str">
        <f t="shared" si="27"/>
        <v>DOUAI</v>
      </c>
    </row>
    <row r="105" spans="2:10" outlineLevel="3" x14ac:dyDescent="0.15">
      <c r="B105" s="24">
        <v>3</v>
      </c>
      <c r="C105" s="25" t="str">
        <f t="shared" si="24"/>
        <v>ART SCENE</v>
      </c>
      <c r="D105" s="33">
        <v>60</v>
      </c>
      <c r="E105" s="26">
        <v>13</v>
      </c>
      <c r="F105" s="26">
        <v>9</v>
      </c>
      <c r="G105" s="27">
        <v>42102</v>
      </c>
      <c r="H105" s="25" t="str">
        <f t="shared" si="25"/>
        <v>SIERRA</v>
      </c>
      <c r="I105" s="25" t="str">
        <f t="shared" si="26"/>
        <v>BUREAUTIQUE EUCHER</v>
      </c>
      <c r="J105" s="25" t="str">
        <f t="shared" si="27"/>
        <v>CARVIN</v>
      </c>
    </row>
    <row r="106" spans="2:10" outlineLevel="3" x14ac:dyDescent="0.15">
      <c r="B106" s="24">
        <v>3</v>
      </c>
      <c r="C106" s="25" t="str">
        <f t="shared" si="24"/>
        <v>ART SCENE</v>
      </c>
      <c r="D106" s="33">
        <v>80</v>
      </c>
      <c r="E106" s="26">
        <v>10</v>
      </c>
      <c r="F106" s="26">
        <v>9</v>
      </c>
      <c r="G106" s="27">
        <v>42104</v>
      </c>
      <c r="H106" s="25" t="str">
        <f t="shared" si="25"/>
        <v>SIERRA</v>
      </c>
      <c r="I106" s="25" t="str">
        <f t="shared" si="26"/>
        <v>DOUBLET</v>
      </c>
      <c r="J106" s="25" t="str">
        <f t="shared" si="27"/>
        <v>AVELIN</v>
      </c>
    </row>
    <row r="107" spans="2:10" outlineLevel="3" x14ac:dyDescent="0.15">
      <c r="B107" s="24">
        <v>3</v>
      </c>
      <c r="C107" s="25" t="str">
        <f t="shared" si="24"/>
        <v>ART SCENE</v>
      </c>
      <c r="D107" s="33">
        <v>120</v>
      </c>
      <c r="E107" s="26">
        <v>3</v>
      </c>
      <c r="F107" s="26">
        <v>9</v>
      </c>
      <c r="G107" s="27">
        <v>42109</v>
      </c>
      <c r="H107" s="25" t="str">
        <f t="shared" si="25"/>
        <v>SIERRA</v>
      </c>
      <c r="I107" s="25" t="str">
        <f t="shared" si="26"/>
        <v>ART SCENE</v>
      </c>
      <c r="J107" s="25" t="str">
        <f t="shared" si="27"/>
        <v>LILLE</v>
      </c>
    </row>
    <row r="108" spans="2:10" outlineLevel="3" x14ac:dyDescent="0.15">
      <c r="B108" s="24">
        <v>3</v>
      </c>
      <c r="C108" s="25" t="str">
        <f t="shared" si="24"/>
        <v>ART SCENE</v>
      </c>
      <c r="D108" s="33">
        <v>60</v>
      </c>
      <c r="E108" s="26">
        <v>19</v>
      </c>
      <c r="F108" s="26">
        <v>9</v>
      </c>
      <c r="G108" s="27">
        <v>42123</v>
      </c>
      <c r="H108" s="25" t="str">
        <f t="shared" si="25"/>
        <v>SIERRA</v>
      </c>
      <c r="I108" s="25" t="str">
        <f t="shared" si="26"/>
        <v>KRB</v>
      </c>
      <c r="J108" s="25" t="str">
        <f t="shared" si="27"/>
        <v>DOUAI</v>
      </c>
    </row>
    <row r="109" spans="2:10" outlineLevel="3" x14ac:dyDescent="0.15">
      <c r="B109" s="24">
        <v>3</v>
      </c>
      <c r="C109" s="25" t="str">
        <f t="shared" si="24"/>
        <v>ART SCENE</v>
      </c>
      <c r="D109" s="33">
        <v>60</v>
      </c>
      <c r="E109" s="26">
        <v>16</v>
      </c>
      <c r="F109" s="26">
        <v>9</v>
      </c>
      <c r="G109" s="27">
        <v>42129</v>
      </c>
      <c r="H109" s="25" t="str">
        <f t="shared" si="25"/>
        <v>SIERRA</v>
      </c>
      <c r="I109" s="25" t="str">
        <f t="shared" si="26"/>
        <v>ABRASIFS STA</v>
      </c>
      <c r="J109" s="25" t="str">
        <f t="shared" si="27"/>
        <v>CHERENG</v>
      </c>
    </row>
    <row r="110" spans="2:10" outlineLevel="3" x14ac:dyDescent="0.15">
      <c r="B110" s="24">
        <v>3</v>
      </c>
      <c r="C110" s="25" t="str">
        <f t="shared" si="24"/>
        <v>ART SCENE</v>
      </c>
      <c r="D110" s="33">
        <v>60</v>
      </c>
      <c r="E110" s="26">
        <v>15</v>
      </c>
      <c r="F110" s="26">
        <v>9</v>
      </c>
      <c r="G110" s="27">
        <v>42150</v>
      </c>
      <c r="H110" s="25" t="str">
        <f t="shared" si="25"/>
        <v>SIERRA</v>
      </c>
      <c r="I110" s="25" t="str">
        <f t="shared" si="26"/>
        <v>CRDP</v>
      </c>
      <c r="J110" s="25" t="str">
        <f t="shared" si="27"/>
        <v>CHATEAU THIERY</v>
      </c>
    </row>
    <row r="111" spans="2:10" outlineLevel="3" x14ac:dyDescent="0.15">
      <c r="B111" s="24">
        <v>3</v>
      </c>
      <c r="C111" s="25" t="str">
        <f t="shared" si="24"/>
        <v>ART SCENE</v>
      </c>
      <c r="D111" s="33">
        <v>877.77881885015745</v>
      </c>
      <c r="E111" s="26">
        <v>19</v>
      </c>
      <c r="F111" s="26">
        <v>9</v>
      </c>
      <c r="G111" s="27">
        <v>42159</v>
      </c>
      <c r="H111" s="25" t="str">
        <f t="shared" si="25"/>
        <v>SIERRA</v>
      </c>
      <c r="I111" s="25" t="str">
        <f t="shared" si="26"/>
        <v>KRB</v>
      </c>
      <c r="J111" s="25" t="str">
        <f t="shared" si="27"/>
        <v>DOUAI</v>
      </c>
    </row>
    <row r="112" spans="2:10" outlineLevel="3" x14ac:dyDescent="0.15">
      <c r="B112" s="24">
        <v>3</v>
      </c>
      <c r="C112" s="25" t="str">
        <f t="shared" si="24"/>
        <v>ART SCENE</v>
      </c>
      <c r="D112" s="33">
        <v>1085.6090128483042</v>
      </c>
      <c r="E112" s="26">
        <v>6</v>
      </c>
      <c r="F112" s="26">
        <v>9</v>
      </c>
      <c r="G112" s="27">
        <v>42170</v>
      </c>
      <c r="H112" s="25" t="str">
        <f t="shared" si="25"/>
        <v>SIERRA</v>
      </c>
      <c r="I112" s="25" t="str">
        <f t="shared" si="26"/>
        <v>CHRONOPOST</v>
      </c>
      <c r="J112" s="25" t="str">
        <f t="shared" si="27"/>
        <v>VILLENEUVE D'ASCQ</v>
      </c>
    </row>
    <row r="113" spans="2:10" outlineLevel="3" x14ac:dyDescent="0.15">
      <c r="B113" s="24">
        <v>3</v>
      </c>
      <c r="C113" s="25" t="str">
        <f t="shared" si="24"/>
        <v>ART SCENE</v>
      </c>
      <c r="D113" s="33">
        <v>166.50654600538132</v>
      </c>
      <c r="E113" s="26">
        <v>10</v>
      </c>
      <c r="F113" s="26">
        <v>9</v>
      </c>
      <c r="G113" s="27">
        <v>42181</v>
      </c>
      <c r="H113" s="25" t="str">
        <f t="shared" si="25"/>
        <v>SIERRA</v>
      </c>
      <c r="I113" s="25" t="str">
        <f t="shared" si="26"/>
        <v>DOUBLET</v>
      </c>
      <c r="J113" s="25" t="str">
        <f t="shared" si="27"/>
        <v>AVELIN</v>
      </c>
    </row>
    <row r="114" spans="2:10" outlineLevel="2" x14ac:dyDescent="0.15">
      <c r="B114" s="24"/>
      <c r="C114" s="25"/>
      <c r="D114" s="33">
        <f>SUBTOTAL(9,D82:D113)</f>
        <v>3957.894377703843</v>
      </c>
      <c r="E114" s="26"/>
      <c r="F114" s="26"/>
      <c r="G114" s="27"/>
      <c r="H114" s="62" t="s">
        <v>203</v>
      </c>
      <c r="I114" s="25"/>
      <c r="J114" s="25"/>
    </row>
    <row r="115" spans="2:10" outlineLevel="3" x14ac:dyDescent="0.15">
      <c r="B115" s="24">
        <v>3</v>
      </c>
      <c r="C115" s="25" t="str">
        <f t="shared" ref="C115:C138" si="28">VLOOKUP(B115,Sociétés,2,FALSE)</f>
        <v>ART SCENE</v>
      </c>
      <c r="D115" s="33">
        <v>60</v>
      </c>
      <c r="E115" s="26">
        <v>19</v>
      </c>
      <c r="F115" s="26">
        <v>7</v>
      </c>
      <c r="G115" s="27">
        <v>42039</v>
      </c>
      <c r="H115" s="25" t="str">
        <f t="shared" ref="H115:H138" si="29">VLOOKUP(F115,Chauffeurs,2,FALSE)</f>
        <v>TALOUI</v>
      </c>
      <c r="I115" s="25" t="str">
        <f t="shared" ref="I115:I138" si="30">VLOOKUP(E115,Sociétés,2,FALSE)</f>
        <v>KRB</v>
      </c>
      <c r="J115" s="25" t="str">
        <f t="shared" ref="J115:J138" si="31">VLOOKUP(E115,Sociétés,5,FALSE)</f>
        <v>DOUAI</v>
      </c>
    </row>
    <row r="116" spans="2:10" outlineLevel="3" x14ac:dyDescent="0.15">
      <c r="B116" s="24">
        <v>3</v>
      </c>
      <c r="C116" s="25" t="str">
        <f t="shared" si="28"/>
        <v>ART SCENE</v>
      </c>
      <c r="D116" s="33">
        <v>60</v>
      </c>
      <c r="E116" s="26">
        <v>5</v>
      </c>
      <c r="F116" s="26">
        <v>7</v>
      </c>
      <c r="G116" s="27">
        <v>42040</v>
      </c>
      <c r="H116" s="25" t="str">
        <f t="shared" si="29"/>
        <v>TALOUI</v>
      </c>
      <c r="I116" s="25" t="str">
        <f t="shared" si="30"/>
        <v>BUREAUTIQUE EUCHER</v>
      </c>
      <c r="J116" s="25" t="str">
        <f t="shared" si="31"/>
        <v>ROUBAIX</v>
      </c>
    </row>
    <row r="117" spans="2:10" outlineLevel="3" x14ac:dyDescent="0.15">
      <c r="B117" s="24">
        <v>3</v>
      </c>
      <c r="C117" s="25" t="str">
        <f t="shared" si="28"/>
        <v>ART SCENE</v>
      </c>
      <c r="D117" s="33">
        <v>60</v>
      </c>
      <c r="E117" s="26">
        <v>15</v>
      </c>
      <c r="F117" s="26">
        <v>7</v>
      </c>
      <c r="G117" s="27">
        <v>42040</v>
      </c>
      <c r="H117" s="25" t="str">
        <f t="shared" si="29"/>
        <v>TALOUI</v>
      </c>
      <c r="I117" s="25" t="str">
        <f t="shared" si="30"/>
        <v>CRDP</v>
      </c>
      <c r="J117" s="25" t="str">
        <f t="shared" si="31"/>
        <v>CHATEAU THIERY</v>
      </c>
    </row>
    <row r="118" spans="2:10" outlineLevel="3" x14ac:dyDescent="0.15">
      <c r="B118" s="24">
        <v>3</v>
      </c>
      <c r="C118" s="25" t="str">
        <f t="shared" si="28"/>
        <v>ART SCENE</v>
      </c>
      <c r="D118" s="33">
        <v>60</v>
      </c>
      <c r="E118" s="26">
        <v>5</v>
      </c>
      <c r="F118" s="26">
        <v>7</v>
      </c>
      <c r="G118" s="27">
        <v>42040</v>
      </c>
      <c r="H118" s="25" t="str">
        <f t="shared" si="29"/>
        <v>TALOUI</v>
      </c>
      <c r="I118" s="25" t="str">
        <f t="shared" si="30"/>
        <v>BUREAUTIQUE EUCHER</v>
      </c>
      <c r="J118" s="25" t="str">
        <f t="shared" si="31"/>
        <v>ROUBAIX</v>
      </c>
    </row>
    <row r="119" spans="2:10" outlineLevel="3" x14ac:dyDescent="0.15">
      <c r="B119" s="24">
        <v>3</v>
      </c>
      <c r="C119" s="25" t="str">
        <f t="shared" si="28"/>
        <v>ART SCENE</v>
      </c>
      <c r="D119" s="33">
        <v>100</v>
      </c>
      <c r="E119" s="26">
        <v>7</v>
      </c>
      <c r="F119" s="26">
        <v>7</v>
      </c>
      <c r="G119" s="27">
        <v>42044</v>
      </c>
      <c r="H119" s="25" t="str">
        <f t="shared" si="29"/>
        <v>TALOUI</v>
      </c>
      <c r="I119" s="25" t="str">
        <f t="shared" si="30"/>
        <v>CRAMET</v>
      </c>
      <c r="J119" s="25" t="str">
        <f t="shared" si="31"/>
        <v>MARQUETTE LEZ LILLE</v>
      </c>
    </row>
    <row r="120" spans="2:10" outlineLevel="3" x14ac:dyDescent="0.15">
      <c r="B120" s="24">
        <v>3</v>
      </c>
      <c r="C120" s="25" t="str">
        <f t="shared" si="28"/>
        <v>ART SCENE</v>
      </c>
      <c r="D120" s="33">
        <v>60</v>
      </c>
      <c r="E120" s="26">
        <v>14</v>
      </c>
      <c r="F120" s="26">
        <v>7</v>
      </c>
      <c r="G120" s="27">
        <v>42045</v>
      </c>
      <c r="H120" s="25" t="str">
        <f t="shared" si="29"/>
        <v>TALOUI</v>
      </c>
      <c r="I120" s="25" t="str">
        <f t="shared" si="30"/>
        <v>FG</v>
      </c>
      <c r="J120" s="25" t="str">
        <f t="shared" si="31"/>
        <v>CHAPELLE D'ARMENTIERE</v>
      </c>
    </row>
    <row r="121" spans="2:10" outlineLevel="3" x14ac:dyDescent="0.15">
      <c r="B121" s="24">
        <v>3</v>
      </c>
      <c r="C121" s="25" t="str">
        <f t="shared" si="28"/>
        <v>ART SCENE</v>
      </c>
      <c r="D121" s="33">
        <v>66</v>
      </c>
      <c r="E121" s="26">
        <v>20</v>
      </c>
      <c r="F121" s="26">
        <v>7</v>
      </c>
      <c r="G121" s="27">
        <v>42060</v>
      </c>
      <c r="H121" s="25" t="str">
        <f t="shared" si="29"/>
        <v>TALOUI</v>
      </c>
      <c r="I121" s="25" t="str">
        <f t="shared" si="30"/>
        <v>FRANCE SOL</v>
      </c>
      <c r="J121" s="25" t="str">
        <f t="shared" si="31"/>
        <v>DUNKERQUE</v>
      </c>
    </row>
    <row r="122" spans="2:10" outlineLevel="3" x14ac:dyDescent="0.15">
      <c r="B122" s="24">
        <v>3</v>
      </c>
      <c r="C122" s="25" t="str">
        <f t="shared" si="28"/>
        <v>ART SCENE</v>
      </c>
      <c r="D122" s="33">
        <v>100</v>
      </c>
      <c r="E122" s="26">
        <v>2</v>
      </c>
      <c r="F122" s="26">
        <v>7</v>
      </c>
      <c r="G122" s="27">
        <v>42063</v>
      </c>
      <c r="H122" s="25" t="str">
        <f t="shared" si="29"/>
        <v>TALOUI</v>
      </c>
      <c r="I122" s="25" t="str">
        <f t="shared" si="30"/>
        <v>AFFRETEMENT DU PEVELE</v>
      </c>
      <c r="J122" s="25" t="str">
        <f t="shared" si="31"/>
        <v>AVELIN</v>
      </c>
    </row>
    <row r="123" spans="2:10" outlineLevel="3" x14ac:dyDescent="0.15">
      <c r="B123" s="24">
        <v>3</v>
      </c>
      <c r="C123" s="25" t="str">
        <f t="shared" si="28"/>
        <v>ART SCENE</v>
      </c>
      <c r="D123" s="33">
        <v>66</v>
      </c>
      <c r="E123" s="26">
        <v>15</v>
      </c>
      <c r="F123" s="26">
        <v>7</v>
      </c>
      <c r="G123" s="27">
        <v>42063</v>
      </c>
      <c r="H123" s="25" t="str">
        <f t="shared" si="29"/>
        <v>TALOUI</v>
      </c>
      <c r="I123" s="25" t="str">
        <f t="shared" si="30"/>
        <v>CRDP</v>
      </c>
      <c r="J123" s="25" t="str">
        <f t="shared" si="31"/>
        <v>CHATEAU THIERY</v>
      </c>
    </row>
    <row r="124" spans="2:10" outlineLevel="3" x14ac:dyDescent="0.15">
      <c r="B124" s="24">
        <v>3</v>
      </c>
      <c r="C124" s="25" t="str">
        <f t="shared" si="28"/>
        <v>ART SCENE</v>
      </c>
      <c r="D124" s="33">
        <v>60</v>
      </c>
      <c r="E124" s="26">
        <v>8</v>
      </c>
      <c r="F124" s="26">
        <v>7</v>
      </c>
      <c r="G124" s="27">
        <v>42067</v>
      </c>
      <c r="H124" s="25" t="str">
        <f t="shared" si="29"/>
        <v>TALOUI</v>
      </c>
      <c r="I124" s="25" t="str">
        <f t="shared" si="30"/>
        <v>CRAYE ET FILS</v>
      </c>
      <c r="J124" s="25" t="str">
        <f t="shared" si="31"/>
        <v>ROUBAIX</v>
      </c>
    </row>
    <row r="125" spans="2:10" outlineLevel="3" x14ac:dyDescent="0.15">
      <c r="B125" s="24">
        <v>3</v>
      </c>
      <c r="C125" s="25" t="str">
        <f t="shared" si="28"/>
        <v>ART SCENE</v>
      </c>
      <c r="D125" s="33">
        <v>100</v>
      </c>
      <c r="E125" s="26">
        <v>2</v>
      </c>
      <c r="F125" s="26">
        <v>7</v>
      </c>
      <c r="G125" s="27">
        <v>42068</v>
      </c>
      <c r="H125" s="25" t="str">
        <f t="shared" si="29"/>
        <v>TALOUI</v>
      </c>
      <c r="I125" s="25" t="str">
        <f t="shared" si="30"/>
        <v>AFFRETEMENT DU PEVELE</v>
      </c>
      <c r="J125" s="25" t="str">
        <f t="shared" si="31"/>
        <v>AVELIN</v>
      </c>
    </row>
    <row r="126" spans="2:10" outlineLevel="3" x14ac:dyDescent="0.15">
      <c r="B126" s="24">
        <v>3</v>
      </c>
      <c r="C126" s="25" t="str">
        <f t="shared" si="28"/>
        <v>ART SCENE</v>
      </c>
      <c r="D126" s="33">
        <v>60</v>
      </c>
      <c r="E126" s="26">
        <v>7</v>
      </c>
      <c r="F126" s="26">
        <v>7</v>
      </c>
      <c r="G126" s="27">
        <v>42068</v>
      </c>
      <c r="H126" s="25" t="str">
        <f t="shared" si="29"/>
        <v>TALOUI</v>
      </c>
      <c r="I126" s="25" t="str">
        <f t="shared" si="30"/>
        <v>CRAMET</v>
      </c>
      <c r="J126" s="25" t="str">
        <f t="shared" si="31"/>
        <v>MARQUETTE LEZ LILLE</v>
      </c>
    </row>
    <row r="127" spans="2:10" outlineLevel="3" x14ac:dyDescent="0.15">
      <c r="B127" s="24">
        <v>3</v>
      </c>
      <c r="C127" s="25" t="str">
        <f t="shared" si="28"/>
        <v>ART SCENE</v>
      </c>
      <c r="D127" s="33">
        <v>120</v>
      </c>
      <c r="E127" s="26">
        <v>15</v>
      </c>
      <c r="F127" s="26">
        <v>7</v>
      </c>
      <c r="G127" s="27">
        <v>42068</v>
      </c>
      <c r="H127" s="25" t="str">
        <f t="shared" si="29"/>
        <v>TALOUI</v>
      </c>
      <c r="I127" s="25" t="str">
        <f t="shared" si="30"/>
        <v>CRDP</v>
      </c>
      <c r="J127" s="25" t="str">
        <f t="shared" si="31"/>
        <v>CHATEAU THIERY</v>
      </c>
    </row>
    <row r="128" spans="2:10" outlineLevel="3" x14ac:dyDescent="0.15">
      <c r="B128" s="24">
        <v>3</v>
      </c>
      <c r="C128" s="25" t="str">
        <f t="shared" si="28"/>
        <v>ART SCENE</v>
      </c>
      <c r="D128" s="33">
        <v>120</v>
      </c>
      <c r="E128" s="26">
        <v>6</v>
      </c>
      <c r="F128" s="26">
        <v>7</v>
      </c>
      <c r="G128" s="27">
        <v>42069</v>
      </c>
      <c r="H128" s="25" t="str">
        <f t="shared" si="29"/>
        <v>TALOUI</v>
      </c>
      <c r="I128" s="25" t="str">
        <f t="shared" si="30"/>
        <v>CHRONOPOST</v>
      </c>
      <c r="J128" s="25" t="str">
        <f t="shared" si="31"/>
        <v>VILLENEUVE D'ASCQ</v>
      </c>
    </row>
    <row r="129" spans="2:10" outlineLevel="3" x14ac:dyDescent="0.15">
      <c r="B129" s="24">
        <v>3</v>
      </c>
      <c r="C129" s="25" t="str">
        <f t="shared" si="28"/>
        <v>ART SCENE</v>
      </c>
      <c r="D129" s="33">
        <v>60</v>
      </c>
      <c r="E129" s="26">
        <v>15</v>
      </c>
      <c r="F129" s="26">
        <v>7</v>
      </c>
      <c r="G129" s="27">
        <v>42075</v>
      </c>
      <c r="H129" s="25" t="str">
        <f t="shared" si="29"/>
        <v>TALOUI</v>
      </c>
      <c r="I129" s="25" t="str">
        <f t="shared" si="30"/>
        <v>CRDP</v>
      </c>
      <c r="J129" s="25" t="str">
        <f t="shared" si="31"/>
        <v>CHATEAU THIERY</v>
      </c>
    </row>
    <row r="130" spans="2:10" outlineLevel="3" x14ac:dyDescent="0.15">
      <c r="B130" s="24">
        <v>3</v>
      </c>
      <c r="C130" s="25" t="str">
        <f t="shared" si="28"/>
        <v>ART SCENE</v>
      </c>
      <c r="D130" s="33">
        <v>60</v>
      </c>
      <c r="E130" s="26">
        <v>5</v>
      </c>
      <c r="F130" s="26">
        <v>7</v>
      </c>
      <c r="G130" s="27">
        <v>42101</v>
      </c>
      <c r="H130" s="25" t="str">
        <f t="shared" si="29"/>
        <v>TALOUI</v>
      </c>
      <c r="I130" s="25" t="str">
        <f t="shared" si="30"/>
        <v>BUREAUTIQUE EUCHER</v>
      </c>
      <c r="J130" s="25" t="str">
        <f t="shared" si="31"/>
        <v>ROUBAIX</v>
      </c>
    </row>
    <row r="131" spans="2:10" outlineLevel="3" x14ac:dyDescent="0.15">
      <c r="B131" s="24">
        <v>3</v>
      </c>
      <c r="C131" s="25" t="str">
        <f t="shared" si="28"/>
        <v>ART SCENE</v>
      </c>
      <c r="D131" s="33">
        <v>60</v>
      </c>
      <c r="E131" s="26">
        <v>15</v>
      </c>
      <c r="F131" s="26">
        <v>7</v>
      </c>
      <c r="G131" s="27">
        <v>42101</v>
      </c>
      <c r="H131" s="25" t="str">
        <f t="shared" si="29"/>
        <v>TALOUI</v>
      </c>
      <c r="I131" s="25" t="str">
        <f t="shared" si="30"/>
        <v>CRDP</v>
      </c>
      <c r="J131" s="25" t="str">
        <f t="shared" si="31"/>
        <v>CHATEAU THIERY</v>
      </c>
    </row>
    <row r="132" spans="2:10" outlineLevel="3" x14ac:dyDescent="0.15">
      <c r="B132" s="24">
        <v>3</v>
      </c>
      <c r="C132" s="25" t="str">
        <f t="shared" si="28"/>
        <v>ART SCENE</v>
      </c>
      <c r="D132" s="33">
        <v>60</v>
      </c>
      <c r="E132" s="26">
        <v>19</v>
      </c>
      <c r="F132" s="26">
        <v>7</v>
      </c>
      <c r="G132" s="27">
        <v>42103</v>
      </c>
      <c r="H132" s="25" t="str">
        <f t="shared" si="29"/>
        <v>TALOUI</v>
      </c>
      <c r="I132" s="25" t="str">
        <f t="shared" si="30"/>
        <v>KRB</v>
      </c>
      <c r="J132" s="25" t="str">
        <f t="shared" si="31"/>
        <v>DOUAI</v>
      </c>
    </row>
    <row r="133" spans="2:10" outlineLevel="3" x14ac:dyDescent="0.15">
      <c r="B133" s="24">
        <v>3</v>
      </c>
      <c r="C133" s="25" t="str">
        <f t="shared" si="28"/>
        <v>ART SCENE</v>
      </c>
      <c r="D133" s="33">
        <v>65</v>
      </c>
      <c r="E133" s="26">
        <v>15</v>
      </c>
      <c r="F133" s="26">
        <v>7</v>
      </c>
      <c r="G133" s="27">
        <v>42110</v>
      </c>
      <c r="H133" s="25" t="str">
        <f t="shared" si="29"/>
        <v>TALOUI</v>
      </c>
      <c r="I133" s="25" t="str">
        <f t="shared" si="30"/>
        <v>CRDP</v>
      </c>
      <c r="J133" s="25" t="str">
        <f t="shared" si="31"/>
        <v>CHATEAU THIERY</v>
      </c>
    </row>
    <row r="134" spans="2:10" outlineLevel="3" x14ac:dyDescent="0.15">
      <c r="B134" s="24">
        <v>3</v>
      </c>
      <c r="C134" s="25" t="str">
        <f t="shared" si="28"/>
        <v>ART SCENE</v>
      </c>
      <c r="D134" s="33">
        <v>60</v>
      </c>
      <c r="E134" s="26">
        <v>15</v>
      </c>
      <c r="F134" s="26">
        <v>7</v>
      </c>
      <c r="G134" s="27">
        <v>42112</v>
      </c>
      <c r="H134" s="25" t="str">
        <f t="shared" si="29"/>
        <v>TALOUI</v>
      </c>
      <c r="I134" s="25" t="str">
        <f t="shared" si="30"/>
        <v>CRDP</v>
      </c>
      <c r="J134" s="25" t="str">
        <f t="shared" si="31"/>
        <v>CHATEAU THIERY</v>
      </c>
    </row>
    <row r="135" spans="2:10" outlineLevel="3" x14ac:dyDescent="0.15">
      <c r="B135" s="24">
        <v>3</v>
      </c>
      <c r="C135" s="25" t="str">
        <f t="shared" si="28"/>
        <v>ART SCENE</v>
      </c>
      <c r="D135" s="33">
        <v>60</v>
      </c>
      <c r="E135" s="26">
        <v>19</v>
      </c>
      <c r="F135" s="26">
        <v>7</v>
      </c>
      <c r="G135" s="27">
        <v>42131</v>
      </c>
      <c r="H135" s="25" t="str">
        <f t="shared" si="29"/>
        <v>TALOUI</v>
      </c>
      <c r="I135" s="25" t="str">
        <f t="shared" si="30"/>
        <v>KRB</v>
      </c>
      <c r="J135" s="25" t="str">
        <f t="shared" si="31"/>
        <v>DOUAI</v>
      </c>
    </row>
    <row r="136" spans="2:10" outlineLevel="3" x14ac:dyDescent="0.15">
      <c r="B136" s="24">
        <v>3</v>
      </c>
      <c r="C136" s="25" t="str">
        <f t="shared" si="28"/>
        <v>ART SCENE</v>
      </c>
      <c r="D136" s="33">
        <v>80</v>
      </c>
      <c r="E136" s="26">
        <v>10</v>
      </c>
      <c r="F136" s="26">
        <v>7</v>
      </c>
      <c r="G136" s="27">
        <v>42133</v>
      </c>
      <c r="H136" s="25" t="str">
        <f t="shared" si="29"/>
        <v>TALOUI</v>
      </c>
      <c r="I136" s="25" t="str">
        <f t="shared" si="30"/>
        <v>DOUBLET</v>
      </c>
      <c r="J136" s="25" t="str">
        <f t="shared" si="31"/>
        <v>AVELIN</v>
      </c>
    </row>
    <row r="137" spans="2:10" outlineLevel="3" x14ac:dyDescent="0.15">
      <c r="B137" s="24">
        <v>3</v>
      </c>
      <c r="C137" s="25" t="str">
        <f t="shared" si="28"/>
        <v>ART SCENE</v>
      </c>
      <c r="D137" s="33">
        <v>873.2867850571231</v>
      </c>
      <c r="E137" s="26">
        <v>18</v>
      </c>
      <c r="F137" s="26">
        <v>7</v>
      </c>
      <c r="G137" s="27">
        <v>42159</v>
      </c>
      <c r="H137" s="25" t="str">
        <f t="shared" si="29"/>
        <v>TALOUI</v>
      </c>
      <c r="I137" s="25" t="str">
        <f t="shared" si="30"/>
        <v>IMPRIDEL</v>
      </c>
      <c r="J137" s="25" t="str">
        <f t="shared" si="31"/>
        <v>CROIX</v>
      </c>
    </row>
    <row r="138" spans="2:10" outlineLevel="3" x14ac:dyDescent="0.15">
      <c r="B138" s="24">
        <v>3</v>
      </c>
      <c r="C138" s="25" t="str">
        <f t="shared" si="28"/>
        <v>ART SCENE</v>
      </c>
      <c r="D138" s="33">
        <v>603.95770476660709</v>
      </c>
      <c r="E138" s="26">
        <v>17</v>
      </c>
      <c r="F138" s="26">
        <v>7</v>
      </c>
      <c r="G138" s="27">
        <v>42168</v>
      </c>
      <c r="H138" s="25" t="str">
        <f t="shared" si="29"/>
        <v>TALOUI</v>
      </c>
      <c r="I138" s="25" t="str">
        <f t="shared" si="30"/>
        <v>EDP</v>
      </c>
      <c r="J138" s="25" t="str">
        <f t="shared" si="31"/>
        <v>COMINES</v>
      </c>
    </row>
    <row r="139" spans="2:10" outlineLevel="2" x14ac:dyDescent="0.15">
      <c r="B139" s="24"/>
      <c r="C139" s="25"/>
      <c r="D139" s="33">
        <f>SUBTOTAL(9,D115:D138)</f>
        <v>3074.24448982373</v>
      </c>
      <c r="E139" s="26"/>
      <c r="F139" s="26"/>
      <c r="G139" s="27"/>
      <c r="H139" s="62" t="s">
        <v>204</v>
      </c>
      <c r="I139" s="25"/>
      <c r="J139" s="25"/>
    </row>
    <row r="140" spans="2:10" outlineLevel="3" x14ac:dyDescent="0.15">
      <c r="B140" s="24">
        <v>3</v>
      </c>
      <c r="C140" s="25" t="str">
        <f t="shared" ref="C140:C145" si="32">VLOOKUP(B140,Sociétés,2,FALSE)</f>
        <v>ART SCENE</v>
      </c>
      <c r="D140" s="33">
        <v>60</v>
      </c>
      <c r="E140" s="26">
        <v>8</v>
      </c>
      <c r="F140" s="26">
        <v>3</v>
      </c>
      <c r="G140" s="27">
        <v>42041</v>
      </c>
      <c r="H140" s="25" t="str">
        <f t="shared" ref="H140:H145" si="33">VLOOKUP(F140,Chauffeurs,2,FALSE)</f>
        <v>TARZAN</v>
      </c>
      <c r="I140" s="25" t="str">
        <f t="shared" ref="I140:I145" si="34">VLOOKUP(E140,Sociétés,2,FALSE)</f>
        <v>CRAYE ET FILS</v>
      </c>
      <c r="J140" s="25" t="str">
        <f t="shared" ref="J140:J145" si="35">VLOOKUP(E140,Sociétés,5,FALSE)</f>
        <v>ROUBAIX</v>
      </c>
    </row>
    <row r="141" spans="2:10" outlineLevel="3" x14ac:dyDescent="0.15">
      <c r="B141" s="24">
        <v>3</v>
      </c>
      <c r="C141" s="25" t="str">
        <f t="shared" si="32"/>
        <v>ART SCENE</v>
      </c>
      <c r="D141" s="33">
        <v>170</v>
      </c>
      <c r="E141" s="26">
        <v>4</v>
      </c>
      <c r="F141" s="26">
        <v>3</v>
      </c>
      <c r="G141" s="27">
        <v>42059</v>
      </c>
      <c r="H141" s="25" t="str">
        <f t="shared" si="33"/>
        <v>TARZAN</v>
      </c>
      <c r="I141" s="25" t="str">
        <f t="shared" si="34"/>
        <v>ATITEX</v>
      </c>
      <c r="J141" s="25" t="str">
        <f t="shared" si="35"/>
        <v>TOURCOING</v>
      </c>
    </row>
    <row r="142" spans="2:10" outlineLevel="3" x14ac:dyDescent="0.15">
      <c r="B142" s="24">
        <v>3</v>
      </c>
      <c r="C142" s="25" t="str">
        <f t="shared" si="32"/>
        <v>ART SCENE</v>
      </c>
      <c r="D142" s="33">
        <v>60</v>
      </c>
      <c r="E142" s="26">
        <v>15</v>
      </c>
      <c r="F142" s="26">
        <v>3</v>
      </c>
      <c r="G142" s="27">
        <v>42080</v>
      </c>
      <c r="H142" s="25" t="str">
        <f t="shared" si="33"/>
        <v>TARZAN</v>
      </c>
      <c r="I142" s="25" t="str">
        <f t="shared" si="34"/>
        <v>CRDP</v>
      </c>
      <c r="J142" s="25" t="str">
        <f t="shared" si="35"/>
        <v>CHATEAU THIERY</v>
      </c>
    </row>
    <row r="143" spans="2:10" outlineLevel="3" x14ac:dyDescent="0.15">
      <c r="B143" s="24">
        <v>3</v>
      </c>
      <c r="C143" s="25" t="str">
        <f t="shared" si="32"/>
        <v>ART SCENE</v>
      </c>
      <c r="D143" s="33">
        <v>60</v>
      </c>
      <c r="E143" s="26">
        <v>15</v>
      </c>
      <c r="F143" s="26">
        <v>3</v>
      </c>
      <c r="G143" s="27">
        <v>42084</v>
      </c>
      <c r="H143" s="25" t="str">
        <f t="shared" si="33"/>
        <v>TARZAN</v>
      </c>
      <c r="I143" s="25" t="str">
        <f t="shared" si="34"/>
        <v>CRDP</v>
      </c>
      <c r="J143" s="25" t="str">
        <f t="shared" si="35"/>
        <v>CHATEAU THIERY</v>
      </c>
    </row>
    <row r="144" spans="2:10" outlineLevel="3" x14ac:dyDescent="0.15">
      <c r="B144" s="24">
        <v>3</v>
      </c>
      <c r="C144" s="25" t="str">
        <f t="shared" si="32"/>
        <v>ART SCENE</v>
      </c>
      <c r="D144" s="33">
        <v>66</v>
      </c>
      <c r="E144" s="26">
        <v>4</v>
      </c>
      <c r="F144" s="26">
        <v>3</v>
      </c>
      <c r="G144" s="27">
        <v>42087</v>
      </c>
      <c r="H144" s="25" t="str">
        <f t="shared" si="33"/>
        <v>TARZAN</v>
      </c>
      <c r="I144" s="25" t="str">
        <f t="shared" si="34"/>
        <v>ATITEX</v>
      </c>
      <c r="J144" s="25" t="str">
        <f t="shared" si="35"/>
        <v>TOURCOING</v>
      </c>
    </row>
    <row r="145" spans="2:10" outlineLevel="3" x14ac:dyDescent="0.15">
      <c r="B145" s="24">
        <v>3</v>
      </c>
      <c r="C145" s="25" t="str">
        <f t="shared" si="32"/>
        <v>ART SCENE</v>
      </c>
      <c r="D145" s="33">
        <v>60</v>
      </c>
      <c r="E145" s="26">
        <v>17</v>
      </c>
      <c r="F145" s="26">
        <v>3</v>
      </c>
      <c r="G145" s="27">
        <v>42118</v>
      </c>
      <c r="H145" s="25" t="str">
        <f t="shared" si="33"/>
        <v>TARZAN</v>
      </c>
      <c r="I145" s="25" t="str">
        <f t="shared" si="34"/>
        <v>EDP</v>
      </c>
      <c r="J145" s="25" t="str">
        <f t="shared" si="35"/>
        <v>COMINES</v>
      </c>
    </row>
    <row r="146" spans="2:10" outlineLevel="2" x14ac:dyDescent="0.15">
      <c r="B146" s="24"/>
      <c r="C146" s="25"/>
      <c r="D146" s="33">
        <f>SUBTOTAL(9,D140:D145)</f>
        <v>476</v>
      </c>
      <c r="E146" s="26"/>
      <c r="F146" s="26"/>
      <c r="G146" s="27"/>
      <c r="H146" s="62" t="s">
        <v>205</v>
      </c>
      <c r="I146" s="25"/>
      <c r="J146" s="25"/>
    </row>
    <row r="147" spans="2:10" outlineLevel="1" x14ac:dyDescent="0.15">
      <c r="B147" s="24"/>
      <c r="C147" s="62" t="s">
        <v>194</v>
      </c>
      <c r="D147" s="33">
        <f>SUBTOTAL(9,D49:D145)</f>
        <v>13710.168835107255</v>
      </c>
      <c r="E147" s="26"/>
      <c r="F147" s="26"/>
      <c r="G147" s="27"/>
      <c r="H147" s="25"/>
      <c r="I147" s="25"/>
      <c r="J147" s="25"/>
    </row>
    <row r="148" spans="2:10" outlineLevel="3" x14ac:dyDescent="0.15">
      <c r="B148" s="24">
        <v>4</v>
      </c>
      <c r="C148" s="25" t="str">
        <f>VLOOKUP(B148,Sociétés,2,FALSE)</f>
        <v>ATITEX</v>
      </c>
      <c r="D148" s="33">
        <v>65</v>
      </c>
      <c r="E148" s="26">
        <v>14</v>
      </c>
      <c r="F148" s="26">
        <v>8</v>
      </c>
      <c r="G148" s="27">
        <v>42076</v>
      </c>
      <c r="H148" s="25" t="str">
        <f>VLOOKUP(F148,Chauffeurs,2,FALSE)</f>
        <v>DASILVA</v>
      </c>
      <c r="I148" s="25" t="str">
        <f>VLOOKUP(E148,Sociétés,2,FALSE)</f>
        <v>FG</v>
      </c>
      <c r="J148" s="25" t="str">
        <f>VLOOKUP(E148,Sociétés,5,FALSE)</f>
        <v>CHAPELLE D'ARMENTIERE</v>
      </c>
    </row>
    <row r="149" spans="2:10" outlineLevel="3" x14ac:dyDescent="0.15">
      <c r="B149" s="24">
        <v>4</v>
      </c>
      <c r="C149" s="25" t="str">
        <f>VLOOKUP(B149,Sociétés,2,FALSE)</f>
        <v>ATITEX</v>
      </c>
      <c r="D149" s="33">
        <v>140</v>
      </c>
      <c r="E149" s="26">
        <v>15</v>
      </c>
      <c r="F149" s="26">
        <v>8</v>
      </c>
      <c r="G149" s="27">
        <v>42089</v>
      </c>
      <c r="H149" s="25" t="str">
        <f>VLOOKUP(F149,Chauffeurs,2,FALSE)</f>
        <v>DASILVA</v>
      </c>
      <c r="I149" s="25" t="str">
        <f>VLOOKUP(E149,Sociétés,2,FALSE)</f>
        <v>CRDP</v>
      </c>
      <c r="J149" s="25" t="str">
        <f>VLOOKUP(E149,Sociétés,5,FALSE)</f>
        <v>CHATEAU THIERY</v>
      </c>
    </row>
    <row r="150" spans="2:10" outlineLevel="2" x14ac:dyDescent="0.15">
      <c r="B150" s="24"/>
      <c r="C150" s="25"/>
      <c r="D150" s="33">
        <f>SUBTOTAL(9,D148:D149)</f>
        <v>205</v>
      </c>
      <c r="E150" s="26"/>
      <c r="F150" s="26"/>
      <c r="G150" s="27"/>
      <c r="H150" s="62" t="s">
        <v>198</v>
      </c>
      <c r="I150" s="25"/>
      <c r="J150" s="25"/>
    </row>
    <row r="151" spans="2:10" outlineLevel="3" x14ac:dyDescent="0.15">
      <c r="B151" s="24">
        <v>4</v>
      </c>
      <c r="C151" s="25" t="str">
        <f t="shared" ref="C151:C161" si="36">VLOOKUP(B151,Sociétés,2,FALSE)</f>
        <v>ATITEX</v>
      </c>
      <c r="D151" s="33">
        <v>55</v>
      </c>
      <c r="E151" s="26">
        <v>14</v>
      </c>
      <c r="F151" s="26">
        <v>6</v>
      </c>
      <c r="G151" s="27">
        <v>42035</v>
      </c>
      <c r="H151" s="25" t="str">
        <f t="shared" ref="H151:H161" si="37">VLOOKUP(F151,Chauffeurs,2,FALSE)</f>
        <v>DJANGO</v>
      </c>
      <c r="I151" s="25" t="str">
        <f t="shared" ref="I151:I161" si="38">VLOOKUP(E151,Sociétés,2,FALSE)</f>
        <v>FG</v>
      </c>
      <c r="J151" s="25" t="str">
        <f t="shared" ref="J151:J161" si="39">VLOOKUP(E151,Sociétés,5,FALSE)</f>
        <v>CHAPELLE D'ARMENTIERE</v>
      </c>
    </row>
    <row r="152" spans="2:10" outlineLevel="3" x14ac:dyDescent="0.15">
      <c r="B152" s="24">
        <v>4</v>
      </c>
      <c r="C152" s="25" t="str">
        <f t="shared" si="36"/>
        <v>ATITEX</v>
      </c>
      <c r="D152" s="33">
        <v>65</v>
      </c>
      <c r="E152" s="26">
        <v>11</v>
      </c>
      <c r="F152" s="26">
        <v>6</v>
      </c>
      <c r="G152" s="27">
        <v>42049</v>
      </c>
      <c r="H152" s="25" t="str">
        <f t="shared" si="37"/>
        <v>DJANGO</v>
      </c>
      <c r="I152" s="25" t="str">
        <f t="shared" si="38"/>
        <v>FSD</v>
      </c>
      <c r="J152" s="25" t="str">
        <f t="shared" si="39"/>
        <v>AVELIN</v>
      </c>
    </row>
    <row r="153" spans="2:10" outlineLevel="3" x14ac:dyDescent="0.15">
      <c r="B153" s="24">
        <v>4</v>
      </c>
      <c r="C153" s="25" t="str">
        <f t="shared" si="36"/>
        <v>ATITEX</v>
      </c>
      <c r="D153" s="33">
        <v>65</v>
      </c>
      <c r="E153" s="26">
        <v>14</v>
      </c>
      <c r="F153" s="26">
        <v>6</v>
      </c>
      <c r="G153" s="27">
        <v>42057</v>
      </c>
      <c r="H153" s="25" t="str">
        <f t="shared" si="37"/>
        <v>DJANGO</v>
      </c>
      <c r="I153" s="25" t="str">
        <f t="shared" si="38"/>
        <v>FG</v>
      </c>
      <c r="J153" s="25" t="str">
        <f t="shared" si="39"/>
        <v>CHAPELLE D'ARMENTIERE</v>
      </c>
    </row>
    <row r="154" spans="2:10" outlineLevel="3" x14ac:dyDescent="0.15">
      <c r="B154" s="24">
        <v>4</v>
      </c>
      <c r="C154" s="25" t="str">
        <f t="shared" si="36"/>
        <v>ATITEX</v>
      </c>
      <c r="D154" s="33">
        <v>65</v>
      </c>
      <c r="E154" s="26">
        <v>17</v>
      </c>
      <c r="F154" s="26">
        <v>6</v>
      </c>
      <c r="G154" s="27">
        <v>42061</v>
      </c>
      <c r="H154" s="25" t="str">
        <f t="shared" si="37"/>
        <v>DJANGO</v>
      </c>
      <c r="I154" s="25" t="str">
        <f t="shared" si="38"/>
        <v>EDP</v>
      </c>
      <c r="J154" s="25" t="str">
        <f t="shared" si="39"/>
        <v>COMINES</v>
      </c>
    </row>
    <row r="155" spans="2:10" outlineLevel="3" x14ac:dyDescent="0.15">
      <c r="B155" s="24">
        <v>4</v>
      </c>
      <c r="C155" s="25" t="str">
        <f t="shared" si="36"/>
        <v>ATITEX</v>
      </c>
      <c r="D155" s="33">
        <v>65</v>
      </c>
      <c r="E155" s="26">
        <v>12</v>
      </c>
      <c r="F155" s="26">
        <v>6</v>
      </c>
      <c r="G155" s="27">
        <v>42066</v>
      </c>
      <c r="H155" s="25" t="str">
        <f t="shared" si="37"/>
        <v>DJANGO</v>
      </c>
      <c r="I155" s="25" t="str">
        <f t="shared" si="38"/>
        <v>MTR</v>
      </c>
      <c r="J155" s="25" t="str">
        <f t="shared" si="39"/>
        <v>BETHUNE</v>
      </c>
    </row>
    <row r="156" spans="2:10" outlineLevel="3" x14ac:dyDescent="0.15">
      <c r="B156" s="24">
        <v>4</v>
      </c>
      <c r="C156" s="25" t="str">
        <f t="shared" si="36"/>
        <v>ATITEX</v>
      </c>
      <c r="D156" s="33">
        <v>65</v>
      </c>
      <c r="E156" s="26">
        <v>2</v>
      </c>
      <c r="F156" s="26">
        <v>6</v>
      </c>
      <c r="G156" s="27">
        <v>42074</v>
      </c>
      <c r="H156" s="25" t="str">
        <f t="shared" si="37"/>
        <v>DJANGO</v>
      </c>
      <c r="I156" s="25" t="str">
        <f t="shared" si="38"/>
        <v>AFFRETEMENT DU PEVELE</v>
      </c>
      <c r="J156" s="25" t="str">
        <f t="shared" si="39"/>
        <v>AVELIN</v>
      </c>
    </row>
    <row r="157" spans="2:10" outlineLevel="3" x14ac:dyDescent="0.15">
      <c r="B157" s="24">
        <v>4</v>
      </c>
      <c r="C157" s="25" t="str">
        <f t="shared" si="36"/>
        <v>ATITEX</v>
      </c>
      <c r="D157" s="33">
        <v>65</v>
      </c>
      <c r="E157" s="26">
        <v>17</v>
      </c>
      <c r="F157" s="26">
        <v>6</v>
      </c>
      <c r="G157" s="27">
        <v>42075</v>
      </c>
      <c r="H157" s="25" t="str">
        <f t="shared" si="37"/>
        <v>DJANGO</v>
      </c>
      <c r="I157" s="25" t="str">
        <f t="shared" si="38"/>
        <v>EDP</v>
      </c>
      <c r="J157" s="25" t="str">
        <f t="shared" si="39"/>
        <v>COMINES</v>
      </c>
    </row>
    <row r="158" spans="2:10" outlineLevel="3" x14ac:dyDescent="0.15">
      <c r="B158" s="24">
        <v>4</v>
      </c>
      <c r="C158" s="25" t="str">
        <f t="shared" si="36"/>
        <v>ATITEX</v>
      </c>
      <c r="D158" s="33">
        <v>65</v>
      </c>
      <c r="E158" s="26">
        <v>8</v>
      </c>
      <c r="F158" s="26">
        <v>6</v>
      </c>
      <c r="G158" s="27">
        <v>42080</v>
      </c>
      <c r="H158" s="25" t="str">
        <f t="shared" si="37"/>
        <v>DJANGO</v>
      </c>
      <c r="I158" s="25" t="str">
        <f t="shared" si="38"/>
        <v>CRAYE ET FILS</v>
      </c>
      <c r="J158" s="25" t="str">
        <f t="shared" si="39"/>
        <v>ROUBAIX</v>
      </c>
    </row>
    <row r="159" spans="2:10" outlineLevel="3" x14ac:dyDescent="0.15">
      <c r="B159" s="24">
        <v>4</v>
      </c>
      <c r="C159" s="25" t="str">
        <f t="shared" si="36"/>
        <v>ATITEX</v>
      </c>
      <c r="D159" s="33">
        <v>65</v>
      </c>
      <c r="E159" s="26">
        <v>9</v>
      </c>
      <c r="F159" s="26">
        <v>6</v>
      </c>
      <c r="G159" s="27">
        <v>42081</v>
      </c>
      <c r="H159" s="25" t="str">
        <f t="shared" si="37"/>
        <v>DJANGO</v>
      </c>
      <c r="I159" s="25" t="str">
        <f t="shared" si="38"/>
        <v>DIAMANT</v>
      </c>
      <c r="J159" s="25" t="str">
        <f t="shared" si="39"/>
        <v>ROUBAIX</v>
      </c>
    </row>
    <row r="160" spans="2:10" outlineLevel="3" x14ac:dyDescent="0.15">
      <c r="B160" s="24">
        <v>4</v>
      </c>
      <c r="C160" s="25" t="str">
        <f t="shared" si="36"/>
        <v>ATITEX</v>
      </c>
      <c r="D160" s="33">
        <v>65</v>
      </c>
      <c r="E160" s="26">
        <v>18</v>
      </c>
      <c r="F160" s="26">
        <v>6</v>
      </c>
      <c r="G160" s="27">
        <v>42126</v>
      </c>
      <c r="H160" s="25" t="str">
        <f t="shared" si="37"/>
        <v>DJANGO</v>
      </c>
      <c r="I160" s="25" t="str">
        <f t="shared" si="38"/>
        <v>IMPRIDEL</v>
      </c>
      <c r="J160" s="25" t="str">
        <f t="shared" si="39"/>
        <v>CROIX</v>
      </c>
    </row>
    <row r="161" spans="2:10" outlineLevel="3" x14ac:dyDescent="0.15">
      <c r="B161" s="24">
        <v>4</v>
      </c>
      <c r="C161" s="25" t="str">
        <f t="shared" si="36"/>
        <v>ATITEX</v>
      </c>
      <c r="D161" s="33">
        <v>668.98963203830669</v>
      </c>
      <c r="E161" s="26">
        <v>1</v>
      </c>
      <c r="F161" s="26">
        <v>6</v>
      </c>
      <c r="G161" s="27">
        <v>42161</v>
      </c>
      <c r="H161" s="25" t="str">
        <f t="shared" si="37"/>
        <v>DJANGO</v>
      </c>
      <c r="I161" s="25" t="str">
        <f t="shared" si="38"/>
        <v>I COMME IMAGE</v>
      </c>
      <c r="J161" s="25" t="str">
        <f t="shared" si="39"/>
        <v>ROUBAIX</v>
      </c>
    </row>
    <row r="162" spans="2:10" outlineLevel="2" x14ac:dyDescent="0.15">
      <c r="B162" s="24"/>
      <c r="C162" s="25"/>
      <c r="D162" s="33">
        <f>SUBTOTAL(9,D151:D161)</f>
        <v>1308.9896320383068</v>
      </c>
      <c r="E162" s="26"/>
      <c r="F162" s="26"/>
      <c r="G162" s="27"/>
      <c r="H162" s="62" t="s">
        <v>199</v>
      </c>
      <c r="I162" s="25"/>
      <c r="J162" s="25"/>
    </row>
    <row r="163" spans="2:10" outlineLevel="3" x14ac:dyDescent="0.15">
      <c r="B163" s="24">
        <v>4</v>
      </c>
      <c r="C163" s="25" t="str">
        <f t="shared" ref="C163:C168" si="40">VLOOKUP(B163,Sociétés,2,FALSE)</f>
        <v>ATITEX</v>
      </c>
      <c r="D163" s="33">
        <v>65</v>
      </c>
      <c r="E163" s="26">
        <v>14</v>
      </c>
      <c r="F163" s="26">
        <v>1</v>
      </c>
      <c r="G163" s="27">
        <v>42013</v>
      </c>
      <c r="H163" s="25" t="str">
        <f t="shared" ref="H163:H168" si="41">VLOOKUP(F163,Chauffeurs,2,FALSE)</f>
        <v>DUPOND</v>
      </c>
      <c r="I163" s="25" t="str">
        <f t="shared" ref="I163:I168" si="42">VLOOKUP(E163,Sociétés,2,FALSE)</f>
        <v>FG</v>
      </c>
      <c r="J163" s="25" t="str">
        <f t="shared" ref="J163:J168" si="43">VLOOKUP(E163,Sociétés,5,FALSE)</f>
        <v>CHAPELLE D'ARMENTIERE</v>
      </c>
    </row>
    <row r="164" spans="2:10" outlineLevel="3" x14ac:dyDescent="0.15">
      <c r="B164" s="24">
        <v>4</v>
      </c>
      <c r="C164" s="25" t="str">
        <f t="shared" si="40"/>
        <v>ATITEX</v>
      </c>
      <c r="D164" s="33">
        <v>65</v>
      </c>
      <c r="E164" s="26">
        <v>14</v>
      </c>
      <c r="F164" s="26">
        <v>1</v>
      </c>
      <c r="G164" s="27">
        <v>42014</v>
      </c>
      <c r="H164" s="25" t="str">
        <f t="shared" si="41"/>
        <v>DUPOND</v>
      </c>
      <c r="I164" s="25" t="str">
        <f t="shared" si="42"/>
        <v>FG</v>
      </c>
      <c r="J164" s="25" t="str">
        <f t="shared" si="43"/>
        <v>CHAPELLE D'ARMENTIERE</v>
      </c>
    </row>
    <row r="165" spans="2:10" outlineLevel="3" x14ac:dyDescent="0.15">
      <c r="B165" s="24">
        <v>4</v>
      </c>
      <c r="C165" s="25" t="str">
        <f t="shared" si="40"/>
        <v>ATITEX</v>
      </c>
      <c r="D165" s="33">
        <v>782.77042739644241</v>
      </c>
      <c r="E165" s="26">
        <v>17</v>
      </c>
      <c r="F165" s="26">
        <v>1</v>
      </c>
      <c r="G165" s="27">
        <v>42159</v>
      </c>
      <c r="H165" s="25" t="str">
        <f t="shared" si="41"/>
        <v>DUPOND</v>
      </c>
      <c r="I165" s="25" t="str">
        <f t="shared" si="42"/>
        <v>EDP</v>
      </c>
      <c r="J165" s="25" t="str">
        <f t="shared" si="43"/>
        <v>COMINES</v>
      </c>
    </row>
    <row r="166" spans="2:10" outlineLevel="3" x14ac:dyDescent="0.15">
      <c r="B166" s="24">
        <v>4</v>
      </c>
      <c r="C166" s="25" t="str">
        <f t="shared" si="40"/>
        <v>ATITEX</v>
      </c>
      <c r="D166" s="33">
        <v>1082.2829306707008</v>
      </c>
      <c r="E166" s="26">
        <v>14</v>
      </c>
      <c r="F166" s="26">
        <v>1</v>
      </c>
      <c r="G166" s="27">
        <v>42161</v>
      </c>
      <c r="H166" s="25" t="str">
        <f t="shared" si="41"/>
        <v>DUPOND</v>
      </c>
      <c r="I166" s="25" t="str">
        <f t="shared" si="42"/>
        <v>FG</v>
      </c>
      <c r="J166" s="25" t="str">
        <f t="shared" si="43"/>
        <v>CHAPELLE D'ARMENTIERE</v>
      </c>
    </row>
    <row r="167" spans="2:10" outlineLevel="3" x14ac:dyDescent="0.15">
      <c r="B167" s="24">
        <v>4</v>
      </c>
      <c r="C167" s="25" t="str">
        <f t="shared" si="40"/>
        <v>ATITEX</v>
      </c>
      <c r="D167" s="33">
        <v>401.3900823879481</v>
      </c>
      <c r="E167" s="26">
        <v>11</v>
      </c>
      <c r="F167" s="26">
        <v>1</v>
      </c>
      <c r="G167" s="27">
        <v>42167</v>
      </c>
      <c r="H167" s="25" t="str">
        <f t="shared" si="41"/>
        <v>DUPOND</v>
      </c>
      <c r="I167" s="25" t="str">
        <f t="shared" si="42"/>
        <v>FSD</v>
      </c>
      <c r="J167" s="25" t="str">
        <f t="shared" si="43"/>
        <v>AVELIN</v>
      </c>
    </row>
    <row r="168" spans="2:10" outlineLevel="3" x14ac:dyDescent="0.15">
      <c r="B168" s="24">
        <v>4</v>
      </c>
      <c r="C168" s="25" t="str">
        <f t="shared" si="40"/>
        <v>ATITEX</v>
      </c>
      <c r="D168" s="33">
        <v>937.52018291703223</v>
      </c>
      <c r="E168" s="26">
        <v>19</v>
      </c>
      <c r="F168" s="26">
        <v>1</v>
      </c>
      <c r="G168" s="27">
        <v>42174</v>
      </c>
      <c r="H168" s="25" t="str">
        <f t="shared" si="41"/>
        <v>DUPOND</v>
      </c>
      <c r="I168" s="25" t="str">
        <f t="shared" si="42"/>
        <v>KRB</v>
      </c>
      <c r="J168" s="25" t="str">
        <f t="shared" si="43"/>
        <v>DOUAI</v>
      </c>
    </row>
    <row r="169" spans="2:10" outlineLevel="2" x14ac:dyDescent="0.15">
      <c r="B169" s="24"/>
      <c r="C169" s="25"/>
      <c r="D169" s="33">
        <f>SUBTOTAL(9,D163:D168)</f>
        <v>3333.9636233721235</v>
      </c>
      <c r="E169" s="26"/>
      <c r="F169" s="26"/>
      <c r="G169" s="27"/>
      <c r="H169" s="62" t="s">
        <v>200</v>
      </c>
      <c r="I169" s="25"/>
      <c r="J169" s="25"/>
    </row>
    <row r="170" spans="2:10" outlineLevel="3" x14ac:dyDescent="0.15">
      <c r="B170" s="24">
        <v>4</v>
      </c>
      <c r="C170" s="25" t="str">
        <f t="shared" ref="C170:C179" si="44">VLOOKUP(B170,Sociétés,2,FALSE)</f>
        <v>ATITEX</v>
      </c>
      <c r="D170" s="33">
        <v>65</v>
      </c>
      <c r="E170" s="26">
        <v>14</v>
      </c>
      <c r="F170" s="26">
        <v>4</v>
      </c>
      <c r="G170" s="27">
        <v>42033</v>
      </c>
      <c r="H170" s="25" t="str">
        <f t="shared" ref="H170:H179" si="45">VLOOKUP(F170,Chauffeurs,2,FALSE)</f>
        <v>DUPONT</v>
      </c>
      <c r="I170" s="25" t="str">
        <f t="shared" ref="I170:I179" si="46">VLOOKUP(E170,Sociétés,2,FALSE)</f>
        <v>FG</v>
      </c>
      <c r="J170" s="25" t="str">
        <f t="shared" ref="J170:J179" si="47">VLOOKUP(E170,Sociétés,5,FALSE)</f>
        <v>CHAPELLE D'ARMENTIERE</v>
      </c>
    </row>
    <row r="171" spans="2:10" outlineLevel="3" x14ac:dyDescent="0.15">
      <c r="B171" s="24">
        <v>4</v>
      </c>
      <c r="C171" s="25" t="str">
        <f t="shared" si="44"/>
        <v>ATITEX</v>
      </c>
      <c r="D171" s="33">
        <v>65</v>
      </c>
      <c r="E171" s="26">
        <v>8</v>
      </c>
      <c r="F171" s="26">
        <v>4</v>
      </c>
      <c r="G171" s="27">
        <v>42035</v>
      </c>
      <c r="H171" s="25" t="str">
        <f t="shared" si="45"/>
        <v>DUPONT</v>
      </c>
      <c r="I171" s="25" t="str">
        <f t="shared" si="46"/>
        <v>CRAYE ET FILS</v>
      </c>
      <c r="J171" s="25" t="str">
        <f t="shared" si="47"/>
        <v>ROUBAIX</v>
      </c>
    </row>
    <row r="172" spans="2:10" outlineLevel="3" x14ac:dyDescent="0.15">
      <c r="B172" s="24">
        <v>4</v>
      </c>
      <c r="C172" s="25" t="str">
        <f t="shared" si="44"/>
        <v>ATITEX</v>
      </c>
      <c r="D172" s="33">
        <v>60</v>
      </c>
      <c r="E172" s="26">
        <v>20</v>
      </c>
      <c r="F172" s="26">
        <v>4</v>
      </c>
      <c r="G172" s="27">
        <v>42035</v>
      </c>
      <c r="H172" s="25" t="str">
        <f t="shared" si="45"/>
        <v>DUPONT</v>
      </c>
      <c r="I172" s="25" t="str">
        <f t="shared" si="46"/>
        <v>FRANCE SOL</v>
      </c>
      <c r="J172" s="25" t="str">
        <f t="shared" si="47"/>
        <v>DUNKERQUE</v>
      </c>
    </row>
    <row r="173" spans="2:10" outlineLevel="3" x14ac:dyDescent="0.15">
      <c r="B173" s="24">
        <v>4</v>
      </c>
      <c r="C173" s="25" t="str">
        <f t="shared" si="44"/>
        <v>ATITEX</v>
      </c>
      <c r="D173" s="33">
        <v>65</v>
      </c>
      <c r="E173" s="26">
        <v>11</v>
      </c>
      <c r="F173" s="26">
        <v>4</v>
      </c>
      <c r="G173" s="27">
        <v>42073</v>
      </c>
      <c r="H173" s="25" t="str">
        <f t="shared" si="45"/>
        <v>DUPONT</v>
      </c>
      <c r="I173" s="25" t="str">
        <f t="shared" si="46"/>
        <v>FSD</v>
      </c>
      <c r="J173" s="25" t="str">
        <f t="shared" si="47"/>
        <v>AVELIN</v>
      </c>
    </row>
    <row r="174" spans="2:10" outlineLevel="3" x14ac:dyDescent="0.15">
      <c r="B174" s="24">
        <v>4</v>
      </c>
      <c r="C174" s="25" t="str">
        <f t="shared" si="44"/>
        <v>ATITEX</v>
      </c>
      <c r="D174" s="33">
        <v>65</v>
      </c>
      <c r="E174" s="26">
        <v>2</v>
      </c>
      <c r="F174" s="26">
        <v>4</v>
      </c>
      <c r="G174" s="27">
        <v>42075</v>
      </c>
      <c r="H174" s="25" t="str">
        <f t="shared" si="45"/>
        <v>DUPONT</v>
      </c>
      <c r="I174" s="25" t="str">
        <f t="shared" si="46"/>
        <v>AFFRETEMENT DU PEVELE</v>
      </c>
      <c r="J174" s="25" t="str">
        <f t="shared" si="47"/>
        <v>AVELIN</v>
      </c>
    </row>
    <row r="175" spans="2:10" outlineLevel="3" x14ac:dyDescent="0.15">
      <c r="B175" s="24">
        <v>4</v>
      </c>
      <c r="C175" s="25" t="str">
        <f t="shared" si="44"/>
        <v>ATITEX</v>
      </c>
      <c r="D175" s="33">
        <v>65</v>
      </c>
      <c r="E175" s="26">
        <v>5</v>
      </c>
      <c r="F175" s="26">
        <v>4</v>
      </c>
      <c r="G175" s="27">
        <v>42081</v>
      </c>
      <c r="H175" s="25" t="str">
        <f t="shared" si="45"/>
        <v>DUPONT</v>
      </c>
      <c r="I175" s="25" t="str">
        <f t="shared" si="46"/>
        <v>BUREAUTIQUE EUCHER</v>
      </c>
      <c r="J175" s="25" t="str">
        <f t="shared" si="47"/>
        <v>ROUBAIX</v>
      </c>
    </row>
    <row r="176" spans="2:10" outlineLevel="3" x14ac:dyDescent="0.15">
      <c r="B176" s="24">
        <v>4</v>
      </c>
      <c r="C176" s="25" t="str">
        <f t="shared" si="44"/>
        <v>ATITEX</v>
      </c>
      <c r="D176" s="33">
        <v>65</v>
      </c>
      <c r="E176" s="26">
        <v>7</v>
      </c>
      <c r="F176" s="26">
        <v>4</v>
      </c>
      <c r="G176" s="27">
        <v>42081</v>
      </c>
      <c r="H176" s="25" t="str">
        <f t="shared" si="45"/>
        <v>DUPONT</v>
      </c>
      <c r="I176" s="25" t="str">
        <f t="shared" si="46"/>
        <v>CRAMET</v>
      </c>
      <c r="J176" s="25" t="str">
        <f t="shared" si="47"/>
        <v>MARQUETTE LEZ LILLE</v>
      </c>
    </row>
    <row r="177" spans="2:10" outlineLevel="3" x14ac:dyDescent="0.15">
      <c r="B177" s="24">
        <v>4</v>
      </c>
      <c r="C177" s="25" t="str">
        <f t="shared" si="44"/>
        <v>ATITEX</v>
      </c>
      <c r="D177" s="33">
        <v>190</v>
      </c>
      <c r="E177" s="26">
        <v>8</v>
      </c>
      <c r="F177" s="26">
        <v>4</v>
      </c>
      <c r="G177" s="27">
        <v>42151</v>
      </c>
      <c r="H177" s="25" t="str">
        <f t="shared" si="45"/>
        <v>DUPONT</v>
      </c>
      <c r="I177" s="25" t="str">
        <f t="shared" si="46"/>
        <v>CRAYE ET FILS</v>
      </c>
      <c r="J177" s="25" t="str">
        <f t="shared" si="47"/>
        <v>ROUBAIX</v>
      </c>
    </row>
    <row r="178" spans="2:10" outlineLevel="3" x14ac:dyDescent="0.15">
      <c r="B178" s="24">
        <v>4</v>
      </c>
      <c r="C178" s="25" t="str">
        <f t="shared" si="44"/>
        <v>ATITEX</v>
      </c>
      <c r="D178" s="33">
        <v>919.38382103901699</v>
      </c>
      <c r="E178" s="26">
        <v>14</v>
      </c>
      <c r="F178" s="26">
        <v>4</v>
      </c>
      <c r="G178" s="27">
        <v>42176</v>
      </c>
      <c r="H178" s="25" t="str">
        <f t="shared" si="45"/>
        <v>DUPONT</v>
      </c>
      <c r="I178" s="25" t="str">
        <f t="shared" si="46"/>
        <v>FG</v>
      </c>
      <c r="J178" s="25" t="str">
        <f t="shared" si="47"/>
        <v>CHAPELLE D'ARMENTIERE</v>
      </c>
    </row>
    <row r="179" spans="2:10" outlineLevel="3" x14ac:dyDescent="0.15">
      <c r="B179" s="24">
        <v>4</v>
      </c>
      <c r="C179" s="25" t="str">
        <f t="shared" si="44"/>
        <v>ATITEX</v>
      </c>
      <c r="D179" s="33">
        <v>998.62467083113393</v>
      </c>
      <c r="E179" s="26">
        <v>19</v>
      </c>
      <c r="F179" s="26">
        <v>4</v>
      </c>
      <c r="G179" s="27">
        <v>42182</v>
      </c>
      <c r="H179" s="25" t="str">
        <f t="shared" si="45"/>
        <v>DUPONT</v>
      </c>
      <c r="I179" s="25" t="str">
        <f t="shared" si="46"/>
        <v>KRB</v>
      </c>
      <c r="J179" s="25" t="str">
        <f t="shared" si="47"/>
        <v>DOUAI</v>
      </c>
    </row>
    <row r="180" spans="2:10" outlineLevel="2" x14ac:dyDescent="0.15">
      <c r="B180" s="24"/>
      <c r="C180" s="25"/>
      <c r="D180" s="33">
        <f>SUBTOTAL(9,D170:D179)</f>
        <v>2558.0084918701509</v>
      </c>
      <c r="E180" s="26"/>
      <c r="F180" s="26"/>
      <c r="G180" s="27"/>
      <c r="H180" s="62" t="s">
        <v>201</v>
      </c>
      <c r="I180" s="25"/>
      <c r="J180" s="25"/>
    </row>
    <row r="181" spans="2:10" outlineLevel="3" x14ac:dyDescent="0.15">
      <c r="B181" s="24">
        <v>4</v>
      </c>
      <c r="C181" s="25" t="str">
        <f t="shared" ref="C181:C204" si="48">VLOOKUP(B181,Sociétés,2,FALSE)</f>
        <v>ATITEX</v>
      </c>
      <c r="D181" s="33">
        <v>65</v>
      </c>
      <c r="E181" s="26">
        <v>17</v>
      </c>
      <c r="F181" s="26">
        <v>9</v>
      </c>
      <c r="G181" s="27">
        <v>42025</v>
      </c>
      <c r="H181" s="25" t="str">
        <f t="shared" ref="H181:H204" si="49">VLOOKUP(F181,Chauffeurs,2,FALSE)</f>
        <v>SIERRA</v>
      </c>
      <c r="I181" s="25" t="str">
        <f t="shared" ref="I181:I204" si="50">VLOOKUP(E181,Sociétés,2,FALSE)</f>
        <v>EDP</v>
      </c>
      <c r="J181" s="25" t="str">
        <f t="shared" ref="J181:J204" si="51">VLOOKUP(E181,Sociétés,5,FALSE)</f>
        <v>COMINES</v>
      </c>
    </row>
    <row r="182" spans="2:10" outlineLevel="3" x14ac:dyDescent="0.15">
      <c r="B182" s="24">
        <v>4</v>
      </c>
      <c r="C182" s="25" t="str">
        <f t="shared" si="48"/>
        <v>ATITEX</v>
      </c>
      <c r="D182" s="33">
        <v>120</v>
      </c>
      <c r="E182" s="26">
        <v>6</v>
      </c>
      <c r="F182" s="26">
        <v>9</v>
      </c>
      <c r="G182" s="27">
        <v>42025</v>
      </c>
      <c r="H182" s="25" t="str">
        <f t="shared" si="49"/>
        <v>SIERRA</v>
      </c>
      <c r="I182" s="25" t="str">
        <f t="shared" si="50"/>
        <v>CHRONOPOST</v>
      </c>
      <c r="J182" s="25" t="str">
        <f t="shared" si="51"/>
        <v>VILLENEUVE D'ASCQ</v>
      </c>
    </row>
    <row r="183" spans="2:10" outlineLevel="3" x14ac:dyDescent="0.15">
      <c r="B183" s="24">
        <v>4</v>
      </c>
      <c r="C183" s="25" t="str">
        <f t="shared" si="48"/>
        <v>ATITEX</v>
      </c>
      <c r="D183" s="33">
        <v>120</v>
      </c>
      <c r="E183" s="26">
        <v>18</v>
      </c>
      <c r="F183" s="26">
        <v>9</v>
      </c>
      <c r="G183" s="27">
        <v>42035</v>
      </c>
      <c r="H183" s="25" t="str">
        <f t="shared" si="49"/>
        <v>SIERRA</v>
      </c>
      <c r="I183" s="25" t="str">
        <f t="shared" si="50"/>
        <v>IMPRIDEL</v>
      </c>
      <c r="J183" s="25" t="str">
        <f t="shared" si="51"/>
        <v>CROIX</v>
      </c>
    </row>
    <row r="184" spans="2:10" outlineLevel="3" x14ac:dyDescent="0.15">
      <c r="B184" s="24">
        <v>4</v>
      </c>
      <c r="C184" s="25" t="str">
        <f t="shared" si="48"/>
        <v>ATITEX</v>
      </c>
      <c r="D184" s="33">
        <v>65</v>
      </c>
      <c r="E184" s="26">
        <v>12</v>
      </c>
      <c r="F184" s="26">
        <v>9</v>
      </c>
      <c r="G184" s="27">
        <v>42038</v>
      </c>
      <c r="H184" s="25" t="str">
        <f t="shared" si="49"/>
        <v>SIERRA</v>
      </c>
      <c r="I184" s="25" t="str">
        <f t="shared" si="50"/>
        <v>MTR</v>
      </c>
      <c r="J184" s="25" t="str">
        <f t="shared" si="51"/>
        <v>BETHUNE</v>
      </c>
    </row>
    <row r="185" spans="2:10" outlineLevel="3" x14ac:dyDescent="0.15">
      <c r="B185" s="24">
        <v>4</v>
      </c>
      <c r="C185" s="25" t="str">
        <f t="shared" si="48"/>
        <v>ATITEX</v>
      </c>
      <c r="D185" s="33">
        <v>65</v>
      </c>
      <c r="E185" s="26">
        <v>17</v>
      </c>
      <c r="F185" s="26">
        <v>9</v>
      </c>
      <c r="G185" s="27">
        <v>42063</v>
      </c>
      <c r="H185" s="25" t="str">
        <f t="shared" si="49"/>
        <v>SIERRA</v>
      </c>
      <c r="I185" s="25" t="str">
        <f t="shared" si="50"/>
        <v>EDP</v>
      </c>
      <c r="J185" s="25" t="str">
        <f t="shared" si="51"/>
        <v>COMINES</v>
      </c>
    </row>
    <row r="186" spans="2:10" outlineLevel="3" x14ac:dyDescent="0.15">
      <c r="B186" s="24">
        <v>4</v>
      </c>
      <c r="C186" s="25" t="str">
        <f t="shared" si="48"/>
        <v>ATITEX</v>
      </c>
      <c r="D186" s="33">
        <v>65</v>
      </c>
      <c r="E186" s="26">
        <v>18</v>
      </c>
      <c r="F186" s="26">
        <v>9</v>
      </c>
      <c r="G186" s="27">
        <v>42080</v>
      </c>
      <c r="H186" s="25" t="str">
        <f t="shared" si="49"/>
        <v>SIERRA</v>
      </c>
      <c r="I186" s="25" t="str">
        <f t="shared" si="50"/>
        <v>IMPRIDEL</v>
      </c>
      <c r="J186" s="25" t="str">
        <f t="shared" si="51"/>
        <v>CROIX</v>
      </c>
    </row>
    <row r="187" spans="2:10" outlineLevel="3" x14ac:dyDescent="0.15">
      <c r="B187" s="24">
        <v>4</v>
      </c>
      <c r="C187" s="25" t="str">
        <f t="shared" si="48"/>
        <v>ATITEX</v>
      </c>
      <c r="D187" s="33">
        <v>65</v>
      </c>
      <c r="E187" s="26">
        <v>15</v>
      </c>
      <c r="F187" s="26">
        <v>9</v>
      </c>
      <c r="G187" s="27">
        <v>42081</v>
      </c>
      <c r="H187" s="25" t="str">
        <f t="shared" si="49"/>
        <v>SIERRA</v>
      </c>
      <c r="I187" s="25" t="str">
        <f t="shared" si="50"/>
        <v>CRDP</v>
      </c>
      <c r="J187" s="25" t="str">
        <f t="shared" si="51"/>
        <v>CHATEAU THIERY</v>
      </c>
    </row>
    <row r="188" spans="2:10" outlineLevel="3" x14ac:dyDescent="0.15">
      <c r="B188" s="24">
        <v>4</v>
      </c>
      <c r="C188" s="25" t="str">
        <f t="shared" si="48"/>
        <v>ATITEX</v>
      </c>
      <c r="D188" s="33">
        <v>120</v>
      </c>
      <c r="E188" s="26">
        <v>6</v>
      </c>
      <c r="F188" s="26">
        <v>9</v>
      </c>
      <c r="G188" s="27">
        <v>42103</v>
      </c>
      <c r="H188" s="25" t="str">
        <f t="shared" si="49"/>
        <v>SIERRA</v>
      </c>
      <c r="I188" s="25" t="str">
        <f t="shared" si="50"/>
        <v>CHRONOPOST</v>
      </c>
      <c r="J188" s="25" t="str">
        <f t="shared" si="51"/>
        <v>VILLENEUVE D'ASCQ</v>
      </c>
    </row>
    <row r="189" spans="2:10" outlineLevel="3" x14ac:dyDescent="0.15">
      <c r="B189" s="24">
        <v>4</v>
      </c>
      <c r="C189" s="25" t="str">
        <f t="shared" si="48"/>
        <v>ATITEX</v>
      </c>
      <c r="D189" s="33">
        <v>170</v>
      </c>
      <c r="E189" s="26">
        <v>18</v>
      </c>
      <c r="F189" s="26">
        <v>9</v>
      </c>
      <c r="G189" s="27">
        <v>42137</v>
      </c>
      <c r="H189" s="25" t="str">
        <f t="shared" si="49"/>
        <v>SIERRA</v>
      </c>
      <c r="I189" s="25" t="str">
        <f t="shared" si="50"/>
        <v>IMPRIDEL</v>
      </c>
      <c r="J189" s="25" t="str">
        <f t="shared" si="51"/>
        <v>CROIX</v>
      </c>
    </row>
    <row r="190" spans="2:10" outlineLevel="3" x14ac:dyDescent="0.15">
      <c r="B190" s="24">
        <v>4</v>
      </c>
      <c r="C190" s="25" t="str">
        <f t="shared" si="48"/>
        <v>ATITEX</v>
      </c>
      <c r="D190" s="33">
        <v>170</v>
      </c>
      <c r="E190" s="26">
        <v>17</v>
      </c>
      <c r="F190" s="26">
        <v>9</v>
      </c>
      <c r="G190" s="27">
        <v>42137</v>
      </c>
      <c r="H190" s="25" t="str">
        <f t="shared" si="49"/>
        <v>SIERRA</v>
      </c>
      <c r="I190" s="25" t="str">
        <f t="shared" si="50"/>
        <v>EDP</v>
      </c>
      <c r="J190" s="25" t="str">
        <f t="shared" si="51"/>
        <v>COMINES</v>
      </c>
    </row>
    <row r="191" spans="2:10" outlineLevel="3" x14ac:dyDescent="0.15">
      <c r="B191" s="24">
        <v>4</v>
      </c>
      <c r="C191" s="25" t="str">
        <f t="shared" si="48"/>
        <v>ATITEX</v>
      </c>
      <c r="D191" s="33">
        <v>170</v>
      </c>
      <c r="E191" s="26">
        <v>17</v>
      </c>
      <c r="F191" s="26">
        <v>9</v>
      </c>
      <c r="G191" s="27">
        <v>42138</v>
      </c>
      <c r="H191" s="25" t="str">
        <f t="shared" si="49"/>
        <v>SIERRA</v>
      </c>
      <c r="I191" s="25" t="str">
        <f t="shared" si="50"/>
        <v>EDP</v>
      </c>
      <c r="J191" s="25" t="str">
        <f t="shared" si="51"/>
        <v>COMINES</v>
      </c>
    </row>
    <row r="192" spans="2:10" outlineLevel="3" x14ac:dyDescent="0.15">
      <c r="B192" s="24">
        <v>4</v>
      </c>
      <c r="C192" s="25" t="str">
        <f t="shared" si="48"/>
        <v>ATITEX</v>
      </c>
      <c r="D192" s="33">
        <v>170</v>
      </c>
      <c r="E192" s="26">
        <v>6</v>
      </c>
      <c r="F192" s="26">
        <v>9</v>
      </c>
      <c r="G192" s="27">
        <v>42139</v>
      </c>
      <c r="H192" s="25" t="str">
        <f t="shared" si="49"/>
        <v>SIERRA</v>
      </c>
      <c r="I192" s="25" t="str">
        <f t="shared" si="50"/>
        <v>CHRONOPOST</v>
      </c>
      <c r="J192" s="25" t="str">
        <f t="shared" si="51"/>
        <v>VILLENEUVE D'ASCQ</v>
      </c>
    </row>
    <row r="193" spans="2:10" outlineLevel="3" x14ac:dyDescent="0.15">
      <c r="B193" s="24">
        <v>4</v>
      </c>
      <c r="C193" s="25" t="str">
        <f t="shared" si="48"/>
        <v>ATITEX</v>
      </c>
      <c r="D193" s="33">
        <v>170</v>
      </c>
      <c r="E193" s="26">
        <v>17</v>
      </c>
      <c r="F193" s="26">
        <v>9</v>
      </c>
      <c r="G193" s="27">
        <v>42139</v>
      </c>
      <c r="H193" s="25" t="str">
        <f t="shared" si="49"/>
        <v>SIERRA</v>
      </c>
      <c r="I193" s="25" t="str">
        <f t="shared" si="50"/>
        <v>EDP</v>
      </c>
      <c r="J193" s="25" t="str">
        <f t="shared" si="51"/>
        <v>COMINES</v>
      </c>
    </row>
    <row r="194" spans="2:10" outlineLevel="3" x14ac:dyDescent="0.15">
      <c r="B194" s="24">
        <v>4</v>
      </c>
      <c r="C194" s="25" t="str">
        <f t="shared" si="48"/>
        <v>ATITEX</v>
      </c>
      <c r="D194" s="33">
        <v>170</v>
      </c>
      <c r="E194" s="26">
        <v>17</v>
      </c>
      <c r="F194" s="26">
        <v>9</v>
      </c>
      <c r="G194" s="27">
        <v>42139</v>
      </c>
      <c r="H194" s="25" t="str">
        <f t="shared" si="49"/>
        <v>SIERRA</v>
      </c>
      <c r="I194" s="25" t="str">
        <f t="shared" si="50"/>
        <v>EDP</v>
      </c>
      <c r="J194" s="25" t="str">
        <f t="shared" si="51"/>
        <v>COMINES</v>
      </c>
    </row>
    <row r="195" spans="2:10" outlineLevel="3" x14ac:dyDescent="0.15">
      <c r="B195" s="24">
        <v>4</v>
      </c>
      <c r="C195" s="25" t="str">
        <f t="shared" si="48"/>
        <v>ATITEX</v>
      </c>
      <c r="D195" s="33">
        <v>170</v>
      </c>
      <c r="E195" s="26">
        <v>19</v>
      </c>
      <c r="F195" s="26">
        <v>9</v>
      </c>
      <c r="G195" s="27">
        <v>42140</v>
      </c>
      <c r="H195" s="25" t="str">
        <f t="shared" si="49"/>
        <v>SIERRA</v>
      </c>
      <c r="I195" s="25" t="str">
        <f t="shared" si="50"/>
        <v>KRB</v>
      </c>
      <c r="J195" s="25" t="str">
        <f t="shared" si="51"/>
        <v>DOUAI</v>
      </c>
    </row>
    <row r="196" spans="2:10" outlineLevel="3" x14ac:dyDescent="0.15">
      <c r="B196" s="24">
        <v>4</v>
      </c>
      <c r="C196" s="25" t="str">
        <f t="shared" si="48"/>
        <v>ATITEX</v>
      </c>
      <c r="D196" s="33">
        <v>170</v>
      </c>
      <c r="E196" s="26">
        <v>6</v>
      </c>
      <c r="F196" s="26">
        <v>9</v>
      </c>
      <c r="G196" s="27">
        <v>42140</v>
      </c>
      <c r="H196" s="25" t="str">
        <f t="shared" si="49"/>
        <v>SIERRA</v>
      </c>
      <c r="I196" s="25" t="str">
        <f t="shared" si="50"/>
        <v>CHRONOPOST</v>
      </c>
      <c r="J196" s="25" t="str">
        <f t="shared" si="51"/>
        <v>VILLENEUVE D'ASCQ</v>
      </c>
    </row>
    <row r="197" spans="2:10" outlineLevel="3" x14ac:dyDescent="0.15">
      <c r="B197" s="24">
        <v>4</v>
      </c>
      <c r="C197" s="25" t="str">
        <f t="shared" si="48"/>
        <v>ATITEX</v>
      </c>
      <c r="D197" s="33">
        <v>65</v>
      </c>
      <c r="E197" s="26">
        <v>20</v>
      </c>
      <c r="F197" s="26">
        <v>9</v>
      </c>
      <c r="G197" s="27">
        <v>42151</v>
      </c>
      <c r="H197" s="25" t="str">
        <f t="shared" si="49"/>
        <v>SIERRA</v>
      </c>
      <c r="I197" s="25" t="str">
        <f t="shared" si="50"/>
        <v>FRANCE SOL</v>
      </c>
      <c r="J197" s="25" t="str">
        <f t="shared" si="51"/>
        <v>DUNKERQUE</v>
      </c>
    </row>
    <row r="198" spans="2:10" outlineLevel="3" x14ac:dyDescent="0.15">
      <c r="B198" s="24">
        <v>4</v>
      </c>
      <c r="C198" s="25" t="str">
        <f t="shared" si="48"/>
        <v>ATITEX</v>
      </c>
      <c r="D198" s="33">
        <v>170</v>
      </c>
      <c r="E198" s="26">
        <v>17</v>
      </c>
      <c r="F198" s="26">
        <v>9</v>
      </c>
      <c r="G198" s="27">
        <v>42151</v>
      </c>
      <c r="H198" s="25" t="str">
        <f t="shared" si="49"/>
        <v>SIERRA</v>
      </c>
      <c r="I198" s="25" t="str">
        <f t="shared" si="50"/>
        <v>EDP</v>
      </c>
      <c r="J198" s="25" t="str">
        <f t="shared" si="51"/>
        <v>COMINES</v>
      </c>
    </row>
    <row r="199" spans="2:10" outlineLevel="3" x14ac:dyDescent="0.15">
      <c r="B199" s="24">
        <v>4</v>
      </c>
      <c r="C199" s="25" t="str">
        <f t="shared" si="48"/>
        <v>ATITEX</v>
      </c>
      <c r="D199" s="33">
        <v>65</v>
      </c>
      <c r="E199" s="26">
        <v>18</v>
      </c>
      <c r="F199" s="26">
        <v>9</v>
      </c>
      <c r="G199" s="27">
        <v>42153</v>
      </c>
      <c r="H199" s="25" t="str">
        <f t="shared" si="49"/>
        <v>SIERRA</v>
      </c>
      <c r="I199" s="25" t="str">
        <f t="shared" si="50"/>
        <v>IMPRIDEL</v>
      </c>
      <c r="J199" s="25" t="str">
        <f t="shared" si="51"/>
        <v>CROIX</v>
      </c>
    </row>
    <row r="200" spans="2:10" outlineLevel="3" x14ac:dyDescent="0.15">
      <c r="B200" s="24">
        <v>4</v>
      </c>
      <c r="C200" s="25" t="str">
        <f t="shared" si="48"/>
        <v>ATITEX</v>
      </c>
      <c r="D200" s="33">
        <v>1385.4969241859965</v>
      </c>
      <c r="E200" s="26">
        <v>17</v>
      </c>
      <c r="F200" s="26">
        <v>9</v>
      </c>
      <c r="G200" s="27">
        <v>42159</v>
      </c>
      <c r="H200" s="25" t="str">
        <f t="shared" si="49"/>
        <v>SIERRA</v>
      </c>
      <c r="I200" s="25" t="str">
        <f t="shared" si="50"/>
        <v>EDP</v>
      </c>
      <c r="J200" s="25" t="str">
        <f t="shared" si="51"/>
        <v>COMINES</v>
      </c>
    </row>
    <row r="201" spans="2:10" outlineLevel="3" x14ac:dyDescent="0.15">
      <c r="B201" s="24">
        <v>4</v>
      </c>
      <c r="C201" s="25" t="str">
        <f t="shared" si="48"/>
        <v>ATITEX</v>
      </c>
      <c r="D201" s="33">
        <v>764.1667482100429</v>
      </c>
      <c r="E201" s="26">
        <v>14</v>
      </c>
      <c r="F201" s="26">
        <v>9</v>
      </c>
      <c r="G201" s="27">
        <v>42167</v>
      </c>
      <c r="H201" s="25" t="str">
        <f t="shared" si="49"/>
        <v>SIERRA</v>
      </c>
      <c r="I201" s="25" t="str">
        <f t="shared" si="50"/>
        <v>FG</v>
      </c>
      <c r="J201" s="25" t="str">
        <f t="shared" si="51"/>
        <v>CHAPELLE D'ARMENTIERE</v>
      </c>
    </row>
    <row r="202" spans="2:10" outlineLevel="3" x14ac:dyDescent="0.15">
      <c r="B202" s="24">
        <v>4</v>
      </c>
      <c r="C202" s="25" t="str">
        <f t="shared" si="48"/>
        <v>ATITEX</v>
      </c>
      <c r="D202" s="33">
        <v>1270.4189389657254</v>
      </c>
      <c r="E202" s="26">
        <v>19</v>
      </c>
      <c r="F202" s="26">
        <v>9</v>
      </c>
      <c r="G202" s="27">
        <v>42168</v>
      </c>
      <c r="H202" s="25" t="str">
        <f t="shared" si="49"/>
        <v>SIERRA</v>
      </c>
      <c r="I202" s="25" t="str">
        <f t="shared" si="50"/>
        <v>KRB</v>
      </c>
      <c r="J202" s="25" t="str">
        <f t="shared" si="51"/>
        <v>DOUAI</v>
      </c>
    </row>
    <row r="203" spans="2:10" outlineLevel="3" x14ac:dyDescent="0.15">
      <c r="B203" s="24">
        <v>4</v>
      </c>
      <c r="C203" s="25" t="str">
        <f t="shared" si="48"/>
        <v>ATITEX</v>
      </c>
      <c r="D203" s="33">
        <v>859.87017109059138</v>
      </c>
      <c r="E203" s="26">
        <v>17</v>
      </c>
      <c r="F203" s="26">
        <v>9</v>
      </c>
      <c r="G203" s="27">
        <v>42181</v>
      </c>
      <c r="H203" s="25" t="str">
        <f t="shared" si="49"/>
        <v>SIERRA</v>
      </c>
      <c r="I203" s="25" t="str">
        <f t="shared" si="50"/>
        <v>EDP</v>
      </c>
      <c r="J203" s="25" t="str">
        <f t="shared" si="51"/>
        <v>COMINES</v>
      </c>
    </row>
    <row r="204" spans="2:10" outlineLevel="3" x14ac:dyDescent="0.15">
      <c r="B204" s="24">
        <v>4</v>
      </c>
      <c r="C204" s="25" t="str">
        <f t="shared" si="48"/>
        <v>ATITEX</v>
      </c>
      <c r="D204" s="33">
        <v>77.397729760444733</v>
      </c>
      <c r="E204" s="26">
        <v>14</v>
      </c>
      <c r="F204" s="26">
        <v>9</v>
      </c>
      <c r="G204" s="27">
        <v>42183</v>
      </c>
      <c r="H204" s="25" t="str">
        <f t="shared" si="49"/>
        <v>SIERRA</v>
      </c>
      <c r="I204" s="25" t="str">
        <f t="shared" si="50"/>
        <v>FG</v>
      </c>
      <c r="J204" s="25" t="str">
        <f t="shared" si="51"/>
        <v>CHAPELLE D'ARMENTIERE</v>
      </c>
    </row>
    <row r="205" spans="2:10" outlineLevel="2" x14ac:dyDescent="0.15">
      <c r="B205" s="24"/>
      <c r="C205" s="25"/>
      <c r="D205" s="33">
        <f>SUBTOTAL(9,D181:D204)</f>
        <v>6702.3505122128008</v>
      </c>
      <c r="E205" s="26"/>
      <c r="F205" s="26"/>
      <c r="G205" s="27"/>
      <c r="H205" s="62" t="s">
        <v>203</v>
      </c>
      <c r="I205" s="25"/>
      <c r="J205" s="25"/>
    </row>
    <row r="206" spans="2:10" outlineLevel="3" x14ac:dyDescent="0.15">
      <c r="B206" s="24">
        <v>4</v>
      </c>
      <c r="C206" s="25" t="str">
        <f t="shared" ref="C206:C217" si="52">VLOOKUP(B206,Sociétés,2,FALSE)</f>
        <v>ATITEX</v>
      </c>
      <c r="D206" s="33">
        <v>65</v>
      </c>
      <c r="E206" s="26">
        <v>16</v>
      </c>
      <c r="F206" s="26">
        <v>7</v>
      </c>
      <c r="G206" s="27">
        <v>42020</v>
      </c>
      <c r="H206" s="25" t="str">
        <f t="shared" ref="H206:H217" si="53">VLOOKUP(F206,Chauffeurs,2,FALSE)</f>
        <v>TALOUI</v>
      </c>
      <c r="I206" s="25" t="str">
        <f t="shared" ref="I206:I217" si="54">VLOOKUP(E206,Sociétés,2,FALSE)</f>
        <v>ABRASIFS STA</v>
      </c>
      <c r="J206" s="25" t="str">
        <f t="shared" ref="J206:J217" si="55">VLOOKUP(E206,Sociétés,5,FALSE)</f>
        <v>CHERENG</v>
      </c>
    </row>
    <row r="207" spans="2:10" outlineLevel="3" x14ac:dyDescent="0.15">
      <c r="B207" s="24">
        <v>4</v>
      </c>
      <c r="C207" s="25" t="str">
        <f t="shared" si="52"/>
        <v>ATITEX</v>
      </c>
      <c r="D207" s="33">
        <v>65</v>
      </c>
      <c r="E207" s="26">
        <v>14</v>
      </c>
      <c r="F207" s="26">
        <v>7</v>
      </c>
      <c r="G207" s="27">
        <v>42024</v>
      </c>
      <c r="H207" s="25" t="str">
        <f t="shared" si="53"/>
        <v>TALOUI</v>
      </c>
      <c r="I207" s="25" t="str">
        <f t="shared" si="54"/>
        <v>FG</v>
      </c>
      <c r="J207" s="25" t="str">
        <f t="shared" si="55"/>
        <v>CHAPELLE D'ARMENTIERE</v>
      </c>
    </row>
    <row r="208" spans="2:10" outlineLevel="3" x14ac:dyDescent="0.15">
      <c r="B208" s="24">
        <v>4</v>
      </c>
      <c r="C208" s="25" t="str">
        <f t="shared" si="52"/>
        <v>ATITEX</v>
      </c>
      <c r="D208" s="33">
        <v>65</v>
      </c>
      <c r="E208" s="26">
        <v>18</v>
      </c>
      <c r="F208" s="26">
        <v>7</v>
      </c>
      <c r="G208" s="27">
        <v>42026</v>
      </c>
      <c r="H208" s="25" t="str">
        <f t="shared" si="53"/>
        <v>TALOUI</v>
      </c>
      <c r="I208" s="25" t="str">
        <f t="shared" si="54"/>
        <v>IMPRIDEL</v>
      </c>
      <c r="J208" s="25" t="str">
        <f t="shared" si="55"/>
        <v>CROIX</v>
      </c>
    </row>
    <row r="209" spans="2:10" outlineLevel="3" x14ac:dyDescent="0.15">
      <c r="B209" s="24">
        <v>4</v>
      </c>
      <c r="C209" s="25" t="str">
        <f t="shared" si="52"/>
        <v>ATITEX</v>
      </c>
      <c r="D209" s="33">
        <v>60</v>
      </c>
      <c r="E209" s="26">
        <v>18</v>
      </c>
      <c r="F209" s="26">
        <v>7</v>
      </c>
      <c r="G209" s="27">
        <v>42026</v>
      </c>
      <c r="H209" s="25" t="str">
        <f t="shared" si="53"/>
        <v>TALOUI</v>
      </c>
      <c r="I209" s="25" t="str">
        <f t="shared" si="54"/>
        <v>IMPRIDEL</v>
      </c>
      <c r="J209" s="25" t="str">
        <f t="shared" si="55"/>
        <v>CROIX</v>
      </c>
    </row>
    <row r="210" spans="2:10" outlineLevel="3" x14ac:dyDescent="0.15">
      <c r="B210" s="24">
        <v>4</v>
      </c>
      <c r="C210" s="25" t="str">
        <f t="shared" si="52"/>
        <v>ATITEX</v>
      </c>
      <c r="D210" s="33">
        <v>55</v>
      </c>
      <c r="E210" s="26">
        <v>16</v>
      </c>
      <c r="F210" s="26">
        <v>7</v>
      </c>
      <c r="G210" s="27">
        <v>42026</v>
      </c>
      <c r="H210" s="25" t="str">
        <f t="shared" si="53"/>
        <v>TALOUI</v>
      </c>
      <c r="I210" s="25" t="str">
        <f t="shared" si="54"/>
        <v>ABRASIFS STA</v>
      </c>
      <c r="J210" s="25" t="str">
        <f t="shared" si="55"/>
        <v>CHERENG</v>
      </c>
    </row>
    <row r="211" spans="2:10" outlineLevel="3" x14ac:dyDescent="0.15">
      <c r="B211" s="24">
        <v>4</v>
      </c>
      <c r="C211" s="25" t="str">
        <f t="shared" si="52"/>
        <v>ATITEX</v>
      </c>
      <c r="D211" s="33">
        <v>55</v>
      </c>
      <c r="E211" s="26">
        <v>16</v>
      </c>
      <c r="F211" s="26">
        <v>7</v>
      </c>
      <c r="G211" s="27">
        <v>42026</v>
      </c>
      <c r="H211" s="25" t="str">
        <f t="shared" si="53"/>
        <v>TALOUI</v>
      </c>
      <c r="I211" s="25" t="str">
        <f t="shared" si="54"/>
        <v>ABRASIFS STA</v>
      </c>
      <c r="J211" s="25" t="str">
        <f t="shared" si="55"/>
        <v>CHERENG</v>
      </c>
    </row>
    <row r="212" spans="2:10" outlineLevel="3" x14ac:dyDescent="0.15">
      <c r="B212" s="24">
        <v>4</v>
      </c>
      <c r="C212" s="25" t="str">
        <f t="shared" si="52"/>
        <v>ATITEX</v>
      </c>
      <c r="D212" s="33">
        <v>65</v>
      </c>
      <c r="E212" s="26">
        <v>13</v>
      </c>
      <c r="F212" s="26">
        <v>7</v>
      </c>
      <c r="G212" s="27">
        <v>42062</v>
      </c>
      <c r="H212" s="25" t="str">
        <f t="shared" si="53"/>
        <v>TALOUI</v>
      </c>
      <c r="I212" s="25" t="str">
        <f t="shared" si="54"/>
        <v>BUREAUTIQUE EUCHER</v>
      </c>
      <c r="J212" s="25" t="str">
        <f t="shared" si="55"/>
        <v>CARVIN</v>
      </c>
    </row>
    <row r="213" spans="2:10" outlineLevel="3" x14ac:dyDescent="0.15">
      <c r="B213" s="24">
        <v>4</v>
      </c>
      <c r="C213" s="25" t="str">
        <f t="shared" si="52"/>
        <v>ATITEX</v>
      </c>
      <c r="D213" s="33">
        <v>65</v>
      </c>
      <c r="E213" s="26">
        <v>14</v>
      </c>
      <c r="F213" s="26">
        <v>7</v>
      </c>
      <c r="G213" s="27">
        <v>42062</v>
      </c>
      <c r="H213" s="25" t="str">
        <f t="shared" si="53"/>
        <v>TALOUI</v>
      </c>
      <c r="I213" s="25" t="str">
        <f t="shared" si="54"/>
        <v>FG</v>
      </c>
      <c r="J213" s="25" t="str">
        <f t="shared" si="55"/>
        <v>CHAPELLE D'ARMENTIERE</v>
      </c>
    </row>
    <row r="214" spans="2:10" outlineLevel="3" x14ac:dyDescent="0.15">
      <c r="B214" s="24">
        <v>4</v>
      </c>
      <c r="C214" s="25" t="str">
        <f t="shared" si="52"/>
        <v>ATITEX</v>
      </c>
      <c r="D214" s="33">
        <v>120</v>
      </c>
      <c r="E214" s="26">
        <v>18</v>
      </c>
      <c r="F214" s="26">
        <v>7</v>
      </c>
      <c r="G214" s="27">
        <v>42075</v>
      </c>
      <c r="H214" s="25" t="str">
        <f t="shared" si="53"/>
        <v>TALOUI</v>
      </c>
      <c r="I214" s="25" t="str">
        <f t="shared" si="54"/>
        <v>IMPRIDEL</v>
      </c>
      <c r="J214" s="25" t="str">
        <f t="shared" si="55"/>
        <v>CROIX</v>
      </c>
    </row>
    <row r="215" spans="2:10" outlineLevel="3" x14ac:dyDescent="0.15">
      <c r="B215" s="24">
        <v>4</v>
      </c>
      <c r="C215" s="25" t="str">
        <f t="shared" si="52"/>
        <v>ATITEX</v>
      </c>
      <c r="D215" s="33">
        <v>65</v>
      </c>
      <c r="E215" s="26">
        <v>10</v>
      </c>
      <c r="F215" s="26">
        <v>7</v>
      </c>
      <c r="G215" s="27">
        <v>42076</v>
      </c>
      <c r="H215" s="25" t="str">
        <f t="shared" si="53"/>
        <v>TALOUI</v>
      </c>
      <c r="I215" s="25" t="str">
        <f t="shared" si="54"/>
        <v>DOUBLET</v>
      </c>
      <c r="J215" s="25" t="str">
        <f t="shared" si="55"/>
        <v>AVELIN</v>
      </c>
    </row>
    <row r="216" spans="2:10" outlineLevel="3" x14ac:dyDescent="0.15">
      <c r="B216" s="24">
        <v>4</v>
      </c>
      <c r="C216" s="25" t="str">
        <f t="shared" si="52"/>
        <v>ATITEX</v>
      </c>
      <c r="D216" s="33">
        <v>65</v>
      </c>
      <c r="E216" s="26">
        <v>14</v>
      </c>
      <c r="F216" s="26">
        <v>7</v>
      </c>
      <c r="G216" s="27">
        <v>42077</v>
      </c>
      <c r="H216" s="25" t="str">
        <f t="shared" si="53"/>
        <v>TALOUI</v>
      </c>
      <c r="I216" s="25" t="str">
        <f t="shared" si="54"/>
        <v>FG</v>
      </c>
      <c r="J216" s="25" t="str">
        <f t="shared" si="55"/>
        <v>CHAPELLE D'ARMENTIERE</v>
      </c>
    </row>
    <row r="217" spans="2:10" outlineLevel="3" x14ac:dyDescent="0.15">
      <c r="B217" s="24">
        <v>4</v>
      </c>
      <c r="C217" s="25" t="str">
        <f t="shared" si="52"/>
        <v>ATITEX</v>
      </c>
      <c r="D217" s="33">
        <v>1002.7069281738781</v>
      </c>
      <c r="E217" s="26">
        <v>19</v>
      </c>
      <c r="F217" s="26">
        <v>7</v>
      </c>
      <c r="G217" s="27">
        <v>42177</v>
      </c>
      <c r="H217" s="25" t="str">
        <f t="shared" si="53"/>
        <v>TALOUI</v>
      </c>
      <c r="I217" s="25" t="str">
        <f t="shared" si="54"/>
        <v>KRB</v>
      </c>
      <c r="J217" s="25" t="str">
        <f t="shared" si="55"/>
        <v>DOUAI</v>
      </c>
    </row>
    <row r="218" spans="2:10" outlineLevel="2" x14ac:dyDescent="0.15">
      <c r="B218" s="24"/>
      <c r="C218" s="25"/>
      <c r="D218" s="33">
        <f>SUBTOTAL(9,D206:D217)</f>
        <v>1747.7069281738782</v>
      </c>
      <c r="E218" s="26"/>
      <c r="F218" s="26"/>
      <c r="G218" s="27"/>
      <c r="H218" s="62" t="s">
        <v>204</v>
      </c>
      <c r="I218" s="25"/>
      <c r="J218" s="25"/>
    </row>
    <row r="219" spans="2:10" outlineLevel="3" x14ac:dyDescent="0.15">
      <c r="B219" s="24">
        <v>4</v>
      </c>
      <c r="C219" s="25" t="str">
        <f>VLOOKUP(B219,Sociétés,2,FALSE)</f>
        <v>ATITEX</v>
      </c>
      <c r="D219" s="33">
        <v>65</v>
      </c>
      <c r="E219" s="26">
        <v>14</v>
      </c>
      <c r="F219" s="26">
        <v>3</v>
      </c>
      <c r="G219" s="27">
        <v>42089</v>
      </c>
      <c r="H219" s="25" t="str">
        <f>VLOOKUP(F219,Chauffeurs,2,FALSE)</f>
        <v>TARZAN</v>
      </c>
      <c r="I219" s="25" t="str">
        <f>VLOOKUP(E219,Sociétés,2,FALSE)</f>
        <v>FG</v>
      </c>
      <c r="J219" s="25" t="str">
        <f>VLOOKUP(E219,Sociétés,5,FALSE)</f>
        <v>CHAPELLE D'ARMENTIERE</v>
      </c>
    </row>
    <row r="220" spans="2:10" outlineLevel="3" x14ac:dyDescent="0.15">
      <c r="B220" s="24">
        <v>4</v>
      </c>
      <c r="C220" s="25" t="str">
        <f>VLOOKUP(B220,Sociétés,2,FALSE)</f>
        <v>ATITEX</v>
      </c>
      <c r="D220" s="33">
        <v>65</v>
      </c>
      <c r="E220" s="26">
        <v>14</v>
      </c>
      <c r="F220" s="26">
        <v>3</v>
      </c>
      <c r="G220" s="27">
        <v>42138</v>
      </c>
      <c r="H220" s="25" t="str">
        <f>VLOOKUP(F220,Chauffeurs,2,FALSE)</f>
        <v>TARZAN</v>
      </c>
      <c r="I220" s="25" t="str">
        <f>VLOOKUP(E220,Sociétés,2,FALSE)</f>
        <v>FG</v>
      </c>
      <c r="J220" s="25" t="str">
        <f>VLOOKUP(E220,Sociétés,5,FALSE)</f>
        <v>CHAPELLE D'ARMENTIERE</v>
      </c>
    </row>
    <row r="221" spans="2:10" outlineLevel="3" x14ac:dyDescent="0.15">
      <c r="B221" s="24">
        <v>4</v>
      </c>
      <c r="C221" s="25" t="str">
        <f>VLOOKUP(B221,Sociétés,2,FALSE)</f>
        <v>ATITEX</v>
      </c>
      <c r="D221" s="33">
        <v>705.35796046053531</v>
      </c>
      <c r="E221" s="26">
        <v>13</v>
      </c>
      <c r="F221" s="26">
        <v>3</v>
      </c>
      <c r="G221" s="27">
        <v>42177</v>
      </c>
      <c r="H221" s="25" t="str">
        <f>VLOOKUP(F221,Chauffeurs,2,FALSE)</f>
        <v>TARZAN</v>
      </c>
      <c r="I221" s="25" t="str">
        <f>VLOOKUP(E221,Sociétés,2,FALSE)</f>
        <v>BUREAUTIQUE EUCHER</v>
      </c>
      <c r="J221" s="25" t="str">
        <f>VLOOKUP(E221,Sociétés,5,FALSE)</f>
        <v>CARVIN</v>
      </c>
    </row>
    <row r="222" spans="2:10" outlineLevel="2" x14ac:dyDescent="0.15">
      <c r="B222" s="24"/>
      <c r="C222" s="25"/>
      <c r="D222" s="33">
        <f>SUBTOTAL(9,D219:D221)</f>
        <v>835.35796046053531</v>
      </c>
      <c r="E222" s="26"/>
      <c r="F222" s="26"/>
      <c r="G222" s="27"/>
      <c r="H222" s="62" t="s">
        <v>205</v>
      </c>
      <c r="I222" s="25"/>
      <c r="J222" s="25"/>
    </row>
    <row r="223" spans="2:10" outlineLevel="1" x14ac:dyDescent="0.15">
      <c r="B223" s="24"/>
      <c r="C223" s="62" t="s">
        <v>195</v>
      </c>
      <c r="D223" s="33">
        <f>SUBTOTAL(9,D148:D221)</f>
        <v>16691.377148127798</v>
      </c>
      <c r="E223" s="26"/>
      <c r="F223" s="26"/>
      <c r="G223" s="27"/>
      <c r="H223" s="25"/>
      <c r="I223" s="25"/>
      <c r="J223" s="25"/>
    </row>
    <row r="224" spans="2:10" outlineLevel="3" x14ac:dyDescent="0.15">
      <c r="B224" s="24">
        <v>5</v>
      </c>
      <c r="C224" s="25" t="str">
        <f>VLOOKUP(B224,Sociétés,2,FALSE)</f>
        <v>BUREAUTIQUE EUCHER</v>
      </c>
      <c r="D224" s="33">
        <v>200</v>
      </c>
      <c r="E224" s="26">
        <v>17</v>
      </c>
      <c r="F224" s="26">
        <v>8</v>
      </c>
      <c r="G224" s="27">
        <v>42068</v>
      </c>
      <c r="H224" s="25" t="str">
        <f>VLOOKUP(F224,Chauffeurs,2,FALSE)</f>
        <v>DASILVA</v>
      </c>
      <c r="I224" s="25" t="str">
        <f>VLOOKUP(E224,Sociétés,2,FALSE)</f>
        <v>EDP</v>
      </c>
      <c r="J224" s="25" t="str">
        <f>VLOOKUP(E224,Sociétés,5,FALSE)</f>
        <v>COMINES</v>
      </c>
    </row>
    <row r="225" spans="2:10" outlineLevel="3" x14ac:dyDescent="0.15">
      <c r="B225" s="24">
        <v>5</v>
      </c>
      <c r="C225" s="25" t="str">
        <f>VLOOKUP(B225,Sociétés,2,FALSE)</f>
        <v>BUREAUTIQUE EUCHER</v>
      </c>
      <c r="D225" s="33">
        <v>310</v>
      </c>
      <c r="E225" s="26">
        <v>10</v>
      </c>
      <c r="F225" s="26">
        <v>8</v>
      </c>
      <c r="G225" s="27">
        <v>42082</v>
      </c>
      <c r="H225" s="25" t="str">
        <f>VLOOKUP(F225,Chauffeurs,2,FALSE)</f>
        <v>DASILVA</v>
      </c>
      <c r="I225" s="25" t="str">
        <f>VLOOKUP(E225,Sociétés,2,FALSE)</f>
        <v>DOUBLET</v>
      </c>
      <c r="J225" s="25" t="str">
        <f>VLOOKUP(E225,Sociétés,5,FALSE)</f>
        <v>AVELIN</v>
      </c>
    </row>
    <row r="226" spans="2:10" outlineLevel="2" x14ac:dyDescent="0.15">
      <c r="B226" s="24"/>
      <c r="C226" s="25"/>
      <c r="D226" s="33">
        <f>SUBTOTAL(9,D224:D225)</f>
        <v>510</v>
      </c>
      <c r="E226" s="26"/>
      <c r="F226" s="26"/>
      <c r="G226" s="27"/>
      <c r="H226" s="62" t="s">
        <v>198</v>
      </c>
      <c r="I226" s="25"/>
      <c r="J226" s="25"/>
    </row>
    <row r="227" spans="2:10" outlineLevel="3" x14ac:dyDescent="0.15">
      <c r="B227" s="24">
        <v>5</v>
      </c>
      <c r="C227" s="25" t="str">
        <f t="shared" ref="C227:C236" si="56">VLOOKUP(B227,Sociétés,2,FALSE)</f>
        <v>BUREAUTIQUE EUCHER</v>
      </c>
      <c r="D227" s="33">
        <v>250</v>
      </c>
      <c r="E227" s="26">
        <v>16</v>
      </c>
      <c r="F227" s="26">
        <v>6</v>
      </c>
      <c r="G227" s="27">
        <v>42042</v>
      </c>
      <c r="H227" s="25" t="str">
        <f t="shared" ref="H227:H236" si="57">VLOOKUP(F227,Chauffeurs,2,FALSE)</f>
        <v>DJANGO</v>
      </c>
      <c r="I227" s="25" t="str">
        <f t="shared" ref="I227:I236" si="58">VLOOKUP(E227,Sociétés,2,FALSE)</f>
        <v>ABRASIFS STA</v>
      </c>
      <c r="J227" s="25" t="str">
        <f t="shared" ref="J227:J236" si="59">VLOOKUP(E227,Sociétés,5,FALSE)</f>
        <v>CHERENG</v>
      </c>
    </row>
    <row r="228" spans="2:10" outlineLevel="3" x14ac:dyDescent="0.15">
      <c r="B228" s="24">
        <v>5</v>
      </c>
      <c r="C228" s="25" t="str">
        <f t="shared" si="56"/>
        <v>BUREAUTIQUE EUCHER</v>
      </c>
      <c r="D228" s="33">
        <v>280</v>
      </c>
      <c r="E228" s="26">
        <v>16</v>
      </c>
      <c r="F228" s="26">
        <v>6</v>
      </c>
      <c r="G228" s="27">
        <v>42046</v>
      </c>
      <c r="H228" s="25" t="str">
        <f t="shared" si="57"/>
        <v>DJANGO</v>
      </c>
      <c r="I228" s="25" t="str">
        <f t="shared" si="58"/>
        <v>ABRASIFS STA</v>
      </c>
      <c r="J228" s="25" t="str">
        <f t="shared" si="59"/>
        <v>CHERENG</v>
      </c>
    </row>
    <row r="229" spans="2:10" outlineLevel="3" x14ac:dyDescent="0.15">
      <c r="B229" s="24">
        <v>5</v>
      </c>
      <c r="C229" s="25" t="str">
        <f t="shared" si="56"/>
        <v>BUREAUTIQUE EUCHER</v>
      </c>
      <c r="D229" s="33">
        <v>280</v>
      </c>
      <c r="E229" s="26">
        <v>15</v>
      </c>
      <c r="F229" s="26">
        <v>6</v>
      </c>
      <c r="G229" s="27">
        <v>42054</v>
      </c>
      <c r="H229" s="25" t="str">
        <f t="shared" si="57"/>
        <v>DJANGO</v>
      </c>
      <c r="I229" s="25" t="str">
        <f t="shared" si="58"/>
        <v>CRDP</v>
      </c>
      <c r="J229" s="25" t="str">
        <f t="shared" si="59"/>
        <v>CHATEAU THIERY</v>
      </c>
    </row>
    <row r="230" spans="2:10" outlineLevel="3" x14ac:dyDescent="0.15">
      <c r="B230" s="24">
        <v>5</v>
      </c>
      <c r="C230" s="25" t="str">
        <f t="shared" si="56"/>
        <v>BUREAUTIQUE EUCHER</v>
      </c>
      <c r="D230" s="33">
        <v>280</v>
      </c>
      <c r="E230" s="26">
        <v>16</v>
      </c>
      <c r="F230" s="26">
        <v>6</v>
      </c>
      <c r="G230" s="27">
        <v>42060</v>
      </c>
      <c r="H230" s="25" t="str">
        <f t="shared" si="57"/>
        <v>DJANGO</v>
      </c>
      <c r="I230" s="25" t="str">
        <f t="shared" si="58"/>
        <v>ABRASIFS STA</v>
      </c>
      <c r="J230" s="25" t="str">
        <f t="shared" si="59"/>
        <v>CHERENG</v>
      </c>
    </row>
    <row r="231" spans="2:10" outlineLevel="3" x14ac:dyDescent="0.15">
      <c r="B231" s="24">
        <v>5</v>
      </c>
      <c r="C231" s="25" t="str">
        <f t="shared" si="56"/>
        <v>BUREAUTIQUE EUCHER</v>
      </c>
      <c r="D231" s="33">
        <v>400</v>
      </c>
      <c r="E231" s="26">
        <v>12</v>
      </c>
      <c r="F231" s="26">
        <v>6</v>
      </c>
      <c r="G231" s="27">
        <v>42062</v>
      </c>
      <c r="H231" s="25" t="str">
        <f t="shared" si="57"/>
        <v>DJANGO</v>
      </c>
      <c r="I231" s="25" t="str">
        <f t="shared" si="58"/>
        <v>MTR</v>
      </c>
      <c r="J231" s="25" t="str">
        <f t="shared" si="59"/>
        <v>BETHUNE</v>
      </c>
    </row>
    <row r="232" spans="2:10" outlineLevel="3" x14ac:dyDescent="0.15">
      <c r="B232" s="24">
        <v>5</v>
      </c>
      <c r="C232" s="25" t="str">
        <f t="shared" si="56"/>
        <v>BUREAUTIQUE EUCHER</v>
      </c>
      <c r="D232" s="33">
        <v>280</v>
      </c>
      <c r="E232" s="26">
        <v>15</v>
      </c>
      <c r="F232" s="26">
        <v>6</v>
      </c>
      <c r="G232" s="27">
        <v>42063</v>
      </c>
      <c r="H232" s="25" t="str">
        <f t="shared" si="57"/>
        <v>DJANGO</v>
      </c>
      <c r="I232" s="25" t="str">
        <f t="shared" si="58"/>
        <v>CRDP</v>
      </c>
      <c r="J232" s="25" t="str">
        <f t="shared" si="59"/>
        <v>CHATEAU THIERY</v>
      </c>
    </row>
    <row r="233" spans="2:10" outlineLevel="3" x14ac:dyDescent="0.15">
      <c r="B233" s="24">
        <v>5</v>
      </c>
      <c r="C233" s="25" t="str">
        <f t="shared" si="56"/>
        <v>BUREAUTIQUE EUCHER</v>
      </c>
      <c r="D233" s="33">
        <v>280</v>
      </c>
      <c r="E233" s="26">
        <v>8</v>
      </c>
      <c r="F233" s="26">
        <v>6</v>
      </c>
      <c r="G233" s="27">
        <v>42066</v>
      </c>
      <c r="H233" s="25" t="str">
        <f t="shared" si="57"/>
        <v>DJANGO</v>
      </c>
      <c r="I233" s="25" t="str">
        <f t="shared" si="58"/>
        <v>CRAYE ET FILS</v>
      </c>
      <c r="J233" s="25" t="str">
        <f t="shared" si="59"/>
        <v>ROUBAIX</v>
      </c>
    </row>
    <row r="234" spans="2:10" outlineLevel="3" x14ac:dyDescent="0.15">
      <c r="B234" s="24">
        <v>5</v>
      </c>
      <c r="C234" s="25" t="str">
        <f t="shared" si="56"/>
        <v>BUREAUTIQUE EUCHER</v>
      </c>
      <c r="D234" s="33">
        <v>280</v>
      </c>
      <c r="E234" s="26">
        <v>16</v>
      </c>
      <c r="F234" s="26">
        <v>6</v>
      </c>
      <c r="G234" s="27">
        <v>42067</v>
      </c>
      <c r="H234" s="25" t="str">
        <f t="shared" si="57"/>
        <v>DJANGO</v>
      </c>
      <c r="I234" s="25" t="str">
        <f t="shared" si="58"/>
        <v>ABRASIFS STA</v>
      </c>
      <c r="J234" s="25" t="str">
        <f t="shared" si="59"/>
        <v>CHERENG</v>
      </c>
    </row>
    <row r="235" spans="2:10" outlineLevel="3" x14ac:dyDescent="0.15">
      <c r="B235" s="24">
        <v>5</v>
      </c>
      <c r="C235" s="25" t="str">
        <f t="shared" si="56"/>
        <v>BUREAUTIQUE EUCHER</v>
      </c>
      <c r="D235" s="33">
        <v>280</v>
      </c>
      <c r="E235" s="26">
        <v>17</v>
      </c>
      <c r="F235" s="26">
        <v>6</v>
      </c>
      <c r="G235" s="27">
        <v>42074</v>
      </c>
      <c r="H235" s="25" t="str">
        <f t="shared" si="57"/>
        <v>DJANGO</v>
      </c>
      <c r="I235" s="25" t="str">
        <f t="shared" si="58"/>
        <v>EDP</v>
      </c>
      <c r="J235" s="25" t="str">
        <f t="shared" si="59"/>
        <v>COMINES</v>
      </c>
    </row>
    <row r="236" spans="2:10" outlineLevel="3" x14ac:dyDescent="0.15">
      <c r="B236" s="24">
        <v>5</v>
      </c>
      <c r="C236" s="25" t="str">
        <f t="shared" si="56"/>
        <v>BUREAUTIQUE EUCHER</v>
      </c>
      <c r="D236" s="33">
        <v>280</v>
      </c>
      <c r="E236" s="26">
        <v>15</v>
      </c>
      <c r="F236" s="26">
        <v>6</v>
      </c>
      <c r="G236" s="27">
        <v>42076</v>
      </c>
      <c r="H236" s="25" t="str">
        <f t="shared" si="57"/>
        <v>DJANGO</v>
      </c>
      <c r="I236" s="25" t="str">
        <f t="shared" si="58"/>
        <v>CRDP</v>
      </c>
      <c r="J236" s="25" t="str">
        <f t="shared" si="59"/>
        <v>CHATEAU THIERY</v>
      </c>
    </row>
    <row r="237" spans="2:10" outlineLevel="2" x14ac:dyDescent="0.15">
      <c r="B237" s="24"/>
      <c r="C237" s="25"/>
      <c r="D237" s="33">
        <f>SUBTOTAL(9,D227:D236)</f>
        <v>2890</v>
      </c>
      <c r="E237" s="26"/>
      <c r="F237" s="26"/>
      <c r="G237" s="27"/>
      <c r="H237" s="62" t="s">
        <v>199</v>
      </c>
      <c r="I237" s="25"/>
      <c r="J237" s="25"/>
    </row>
    <row r="238" spans="2:10" outlineLevel="3" x14ac:dyDescent="0.15">
      <c r="B238" s="24">
        <v>5</v>
      </c>
      <c r="C238" s="25" t="str">
        <f t="shared" ref="C238:C261" si="60">VLOOKUP(B238,Sociétés,2,FALSE)</f>
        <v>BUREAUTIQUE EUCHER</v>
      </c>
      <c r="D238" s="33">
        <v>370</v>
      </c>
      <c r="E238" s="26">
        <v>8</v>
      </c>
      <c r="F238" s="26">
        <v>5</v>
      </c>
      <c r="G238" s="27">
        <v>42006</v>
      </c>
      <c r="H238" s="25" t="str">
        <f t="shared" ref="H238:H261" si="61">VLOOKUP(F238,Chauffeurs,2,FALSE)</f>
        <v>ROBERT</v>
      </c>
      <c r="I238" s="25" t="str">
        <f t="shared" ref="I238:I261" si="62">VLOOKUP(E238,Sociétés,2,FALSE)</f>
        <v>CRAYE ET FILS</v>
      </c>
      <c r="J238" s="25" t="str">
        <f t="shared" ref="J238:J261" si="63">VLOOKUP(E238,Sociétés,5,FALSE)</f>
        <v>ROUBAIX</v>
      </c>
    </row>
    <row r="239" spans="2:10" outlineLevel="3" x14ac:dyDescent="0.15">
      <c r="B239" s="24">
        <v>5</v>
      </c>
      <c r="C239" s="25" t="str">
        <f t="shared" si="60"/>
        <v>BUREAUTIQUE EUCHER</v>
      </c>
      <c r="D239" s="33">
        <v>1650</v>
      </c>
      <c r="E239" s="26">
        <v>1</v>
      </c>
      <c r="F239" s="26">
        <v>5</v>
      </c>
      <c r="G239" s="27">
        <v>42007</v>
      </c>
      <c r="H239" s="25" t="str">
        <f t="shared" si="61"/>
        <v>ROBERT</v>
      </c>
      <c r="I239" s="25" t="str">
        <f t="shared" si="62"/>
        <v>I COMME IMAGE</v>
      </c>
      <c r="J239" s="25" t="str">
        <f t="shared" si="63"/>
        <v>ROUBAIX</v>
      </c>
    </row>
    <row r="240" spans="2:10" outlineLevel="3" x14ac:dyDescent="0.15">
      <c r="B240" s="24">
        <v>5</v>
      </c>
      <c r="C240" s="25" t="str">
        <f t="shared" si="60"/>
        <v>BUREAUTIQUE EUCHER</v>
      </c>
      <c r="D240" s="33">
        <v>370</v>
      </c>
      <c r="E240" s="26">
        <v>20</v>
      </c>
      <c r="F240" s="26">
        <v>5</v>
      </c>
      <c r="G240" s="27">
        <v>42052</v>
      </c>
      <c r="H240" s="25" t="str">
        <f t="shared" si="61"/>
        <v>ROBERT</v>
      </c>
      <c r="I240" s="25" t="str">
        <f t="shared" si="62"/>
        <v>FRANCE SOL</v>
      </c>
      <c r="J240" s="25" t="str">
        <f t="shared" si="63"/>
        <v>DUNKERQUE</v>
      </c>
    </row>
    <row r="241" spans="2:10" outlineLevel="3" x14ac:dyDescent="0.15">
      <c r="B241" s="24">
        <v>5</v>
      </c>
      <c r="C241" s="25" t="str">
        <f t="shared" si="60"/>
        <v>BUREAUTIQUE EUCHER</v>
      </c>
      <c r="D241" s="33">
        <v>200</v>
      </c>
      <c r="E241" s="26">
        <v>8</v>
      </c>
      <c r="F241" s="26">
        <v>5</v>
      </c>
      <c r="G241" s="27">
        <v>42054</v>
      </c>
      <c r="H241" s="25" t="str">
        <f t="shared" si="61"/>
        <v>ROBERT</v>
      </c>
      <c r="I241" s="25" t="str">
        <f t="shared" si="62"/>
        <v>CRAYE ET FILS</v>
      </c>
      <c r="J241" s="25" t="str">
        <f t="shared" si="63"/>
        <v>ROUBAIX</v>
      </c>
    </row>
    <row r="242" spans="2:10" outlineLevel="3" x14ac:dyDescent="0.15">
      <c r="B242" s="24">
        <v>5</v>
      </c>
      <c r="C242" s="25" t="str">
        <f t="shared" si="60"/>
        <v>BUREAUTIQUE EUCHER</v>
      </c>
      <c r="D242" s="33">
        <v>370</v>
      </c>
      <c r="E242" s="26">
        <v>4</v>
      </c>
      <c r="F242" s="26">
        <v>5</v>
      </c>
      <c r="G242" s="27">
        <v>42054</v>
      </c>
      <c r="H242" s="25" t="str">
        <f t="shared" si="61"/>
        <v>ROBERT</v>
      </c>
      <c r="I242" s="25" t="str">
        <f t="shared" si="62"/>
        <v>ATITEX</v>
      </c>
      <c r="J242" s="25" t="str">
        <f t="shared" si="63"/>
        <v>TOURCOING</v>
      </c>
    </row>
    <row r="243" spans="2:10" outlineLevel="3" x14ac:dyDescent="0.15">
      <c r="B243" s="24">
        <v>5</v>
      </c>
      <c r="C243" s="25" t="str">
        <f t="shared" si="60"/>
        <v>BUREAUTIQUE EUCHER</v>
      </c>
      <c r="D243" s="33">
        <v>370</v>
      </c>
      <c r="E243" s="26">
        <v>16</v>
      </c>
      <c r="F243" s="26">
        <v>5</v>
      </c>
      <c r="G243" s="27">
        <v>42055</v>
      </c>
      <c r="H243" s="25" t="str">
        <f t="shared" si="61"/>
        <v>ROBERT</v>
      </c>
      <c r="I243" s="25" t="str">
        <f t="shared" si="62"/>
        <v>ABRASIFS STA</v>
      </c>
      <c r="J243" s="25" t="str">
        <f t="shared" si="63"/>
        <v>CHERENG</v>
      </c>
    </row>
    <row r="244" spans="2:10" outlineLevel="3" x14ac:dyDescent="0.15">
      <c r="B244" s="24">
        <v>5</v>
      </c>
      <c r="C244" s="25" t="str">
        <f t="shared" si="60"/>
        <v>BUREAUTIQUE EUCHER</v>
      </c>
      <c r="D244" s="33">
        <v>200</v>
      </c>
      <c r="E244" s="26">
        <v>8</v>
      </c>
      <c r="F244" s="26">
        <v>5</v>
      </c>
      <c r="G244" s="27">
        <v>42055</v>
      </c>
      <c r="H244" s="25" t="str">
        <f t="shared" si="61"/>
        <v>ROBERT</v>
      </c>
      <c r="I244" s="25" t="str">
        <f t="shared" si="62"/>
        <v>CRAYE ET FILS</v>
      </c>
      <c r="J244" s="25" t="str">
        <f t="shared" si="63"/>
        <v>ROUBAIX</v>
      </c>
    </row>
    <row r="245" spans="2:10" outlineLevel="3" x14ac:dyDescent="0.15">
      <c r="B245" s="24">
        <v>5</v>
      </c>
      <c r="C245" s="25" t="str">
        <f t="shared" si="60"/>
        <v>BUREAUTIQUE EUCHER</v>
      </c>
      <c r="D245" s="33">
        <v>370</v>
      </c>
      <c r="E245" s="26">
        <v>16</v>
      </c>
      <c r="F245" s="26">
        <v>5</v>
      </c>
      <c r="G245" s="27">
        <v>42055</v>
      </c>
      <c r="H245" s="25" t="str">
        <f t="shared" si="61"/>
        <v>ROBERT</v>
      </c>
      <c r="I245" s="25" t="str">
        <f t="shared" si="62"/>
        <v>ABRASIFS STA</v>
      </c>
      <c r="J245" s="25" t="str">
        <f t="shared" si="63"/>
        <v>CHERENG</v>
      </c>
    </row>
    <row r="246" spans="2:10" outlineLevel="3" x14ac:dyDescent="0.15">
      <c r="B246" s="24">
        <v>5</v>
      </c>
      <c r="C246" s="25" t="str">
        <f t="shared" si="60"/>
        <v>BUREAUTIQUE EUCHER</v>
      </c>
      <c r="D246" s="33">
        <v>370</v>
      </c>
      <c r="E246" s="26">
        <v>16</v>
      </c>
      <c r="F246" s="26">
        <v>5</v>
      </c>
      <c r="G246" s="27">
        <v>42056</v>
      </c>
      <c r="H246" s="25" t="str">
        <f t="shared" si="61"/>
        <v>ROBERT</v>
      </c>
      <c r="I246" s="25" t="str">
        <f t="shared" si="62"/>
        <v>ABRASIFS STA</v>
      </c>
      <c r="J246" s="25" t="str">
        <f t="shared" si="63"/>
        <v>CHERENG</v>
      </c>
    </row>
    <row r="247" spans="2:10" outlineLevel="3" x14ac:dyDescent="0.15">
      <c r="B247" s="24">
        <v>5</v>
      </c>
      <c r="C247" s="25" t="str">
        <f t="shared" si="60"/>
        <v>BUREAUTIQUE EUCHER</v>
      </c>
      <c r="D247" s="33">
        <v>280</v>
      </c>
      <c r="E247" s="26">
        <v>15</v>
      </c>
      <c r="F247" s="26">
        <v>5</v>
      </c>
      <c r="G247" s="27">
        <v>42056</v>
      </c>
      <c r="H247" s="25" t="str">
        <f t="shared" si="61"/>
        <v>ROBERT</v>
      </c>
      <c r="I247" s="25" t="str">
        <f t="shared" si="62"/>
        <v>CRDP</v>
      </c>
      <c r="J247" s="25" t="str">
        <f t="shared" si="63"/>
        <v>CHATEAU THIERY</v>
      </c>
    </row>
    <row r="248" spans="2:10" outlineLevel="3" x14ac:dyDescent="0.15">
      <c r="B248" s="24">
        <v>5</v>
      </c>
      <c r="C248" s="25" t="str">
        <f t="shared" si="60"/>
        <v>BUREAUTIQUE EUCHER</v>
      </c>
      <c r="D248" s="33">
        <v>280</v>
      </c>
      <c r="E248" s="26">
        <v>20</v>
      </c>
      <c r="F248" s="26">
        <v>5</v>
      </c>
      <c r="G248" s="27">
        <v>42056</v>
      </c>
      <c r="H248" s="25" t="str">
        <f t="shared" si="61"/>
        <v>ROBERT</v>
      </c>
      <c r="I248" s="25" t="str">
        <f t="shared" si="62"/>
        <v>FRANCE SOL</v>
      </c>
      <c r="J248" s="25" t="str">
        <f t="shared" si="63"/>
        <v>DUNKERQUE</v>
      </c>
    </row>
    <row r="249" spans="2:10" outlineLevel="3" x14ac:dyDescent="0.15">
      <c r="B249" s="24">
        <v>5</v>
      </c>
      <c r="C249" s="25" t="str">
        <f t="shared" si="60"/>
        <v>BUREAUTIQUE EUCHER</v>
      </c>
      <c r="D249" s="33">
        <v>200</v>
      </c>
      <c r="E249" s="26">
        <v>8</v>
      </c>
      <c r="F249" s="26">
        <v>5</v>
      </c>
      <c r="G249" s="27">
        <v>42061</v>
      </c>
      <c r="H249" s="25" t="str">
        <f t="shared" si="61"/>
        <v>ROBERT</v>
      </c>
      <c r="I249" s="25" t="str">
        <f t="shared" si="62"/>
        <v>CRAYE ET FILS</v>
      </c>
      <c r="J249" s="25" t="str">
        <f t="shared" si="63"/>
        <v>ROUBAIX</v>
      </c>
    </row>
    <row r="250" spans="2:10" outlineLevel="3" x14ac:dyDescent="0.15">
      <c r="B250" s="24">
        <v>5</v>
      </c>
      <c r="C250" s="25" t="str">
        <f t="shared" si="60"/>
        <v>BUREAUTIQUE EUCHER</v>
      </c>
      <c r="D250" s="33">
        <v>280</v>
      </c>
      <c r="E250" s="26">
        <v>15</v>
      </c>
      <c r="F250" s="26">
        <v>5</v>
      </c>
      <c r="G250" s="27">
        <v>42061</v>
      </c>
      <c r="H250" s="25" t="str">
        <f t="shared" si="61"/>
        <v>ROBERT</v>
      </c>
      <c r="I250" s="25" t="str">
        <f t="shared" si="62"/>
        <v>CRDP</v>
      </c>
      <c r="J250" s="25" t="str">
        <f t="shared" si="63"/>
        <v>CHATEAU THIERY</v>
      </c>
    </row>
    <row r="251" spans="2:10" outlineLevel="3" x14ac:dyDescent="0.15">
      <c r="B251" s="24">
        <v>5</v>
      </c>
      <c r="C251" s="25" t="str">
        <f t="shared" si="60"/>
        <v>BUREAUTIQUE EUCHER</v>
      </c>
      <c r="D251" s="33">
        <v>370</v>
      </c>
      <c r="E251" s="26">
        <v>16</v>
      </c>
      <c r="F251" s="26">
        <v>5</v>
      </c>
      <c r="G251" s="27">
        <v>42062</v>
      </c>
      <c r="H251" s="25" t="str">
        <f t="shared" si="61"/>
        <v>ROBERT</v>
      </c>
      <c r="I251" s="25" t="str">
        <f t="shared" si="62"/>
        <v>ABRASIFS STA</v>
      </c>
      <c r="J251" s="25" t="str">
        <f t="shared" si="63"/>
        <v>CHERENG</v>
      </c>
    </row>
    <row r="252" spans="2:10" outlineLevel="3" x14ac:dyDescent="0.15">
      <c r="B252" s="24">
        <v>5</v>
      </c>
      <c r="C252" s="25" t="str">
        <f t="shared" si="60"/>
        <v>BUREAUTIQUE EUCHER</v>
      </c>
      <c r="D252" s="33">
        <v>370</v>
      </c>
      <c r="E252" s="26">
        <v>16</v>
      </c>
      <c r="F252" s="26">
        <v>5</v>
      </c>
      <c r="G252" s="27">
        <v>42068</v>
      </c>
      <c r="H252" s="25" t="str">
        <f t="shared" si="61"/>
        <v>ROBERT</v>
      </c>
      <c r="I252" s="25" t="str">
        <f t="shared" si="62"/>
        <v>ABRASIFS STA</v>
      </c>
      <c r="J252" s="25" t="str">
        <f t="shared" si="63"/>
        <v>CHERENG</v>
      </c>
    </row>
    <row r="253" spans="2:10" outlineLevel="3" x14ac:dyDescent="0.15">
      <c r="B253" s="24">
        <v>5</v>
      </c>
      <c r="C253" s="25" t="str">
        <f t="shared" si="60"/>
        <v>BUREAUTIQUE EUCHER</v>
      </c>
      <c r="D253" s="33">
        <v>370</v>
      </c>
      <c r="E253" s="26">
        <v>16</v>
      </c>
      <c r="F253" s="26">
        <v>5</v>
      </c>
      <c r="G253" s="27">
        <v>42069</v>
      </c>
      <c r="H253" s="25" t="str">
        <f t="shared" si="61"/>
        <v>ROBERT</v>
      </c>
      <c r="I253" s="25" t="str">
        <f t="shared" si="62"/>
        <v>ABRASIFS STA</v>
      </c>
      <c r="J253" s="25" t="str">
        <f t="shared" si="63"/>
        <v>CHERENG</v>
      </c>
    </row>
    <row r="254" spans="2:10" outlineLevel="3" x14ac:dyDescent="0.15">
      <c r="B254" s="24">
        <v>5</v>
      </c>
      <c r="C254" s="25" t="str">
        <f t="shared" si="60"/>
        <v>BUREAUTIQUE EUCHER</v>
      </c>
      <c r="D254" s="33">
        <v>280</v>
      </c>
      <c r="E254" s="26">
        <v>15</v>
      </c>
      <c r="F254" s="26">
        <v>5</v>
      </c>
      <c r="G254" s="27">
        <v>42069</v>
      </c>
      <c r="H254" s="25" t="str">
        <f t="shared" si="61"/>
        <v>ROBERT</v>
      </c>
      <c r="I254" s="25" t="str">
        <f t="shared" si="62"/>
        <v>CRDP</v>
      </c>
      <c r="J254" s="25" t="str">
        <f t="shared" si="63"/>
        <v>CHATEAU THIERY</v>
      </c>
    </row>
    <row r="255" spans="2:10" outlineLevel="3" x14ac:dyDescent="0.15">
      <c r="B255" s="24">
        <v>5</v>
      </c>
      <c r="C255" s="25" t="str">
        <f t="shared" si="60"/>
        <v>BUREAUTIQUE EUCHER</v>
      </c>
      <c r="D255" s="33">
        <v>280</v>
      </c>
      <c r="E255" s="26">
        <v>10</v>
      </c>
      <c r="F255" s="26">
        <v>5</v>
      </c>
      <c r="G255" s="27">
        <v>42081</v>
      </c>
      <c r="H255" s="25" t="str">
        <f t="shared" si="61"/>
        <v>ROBERT</v>
      </c>
      <c r="I255" s="25" t="str">
        <f t="shared" si="62"/>
        <v>DOUBLET</v>
      </c>
      <c r="J255" s="25" t="str">
        <f t="shared" si="63"/>
        <v>AVELIN</v>
      </c>
    </row>
    <row r="256" spans="2:10" outlineLevel="3" x14ac:dyDescent="0.15">
      <c r="B256" s="24">
        <v>5</v>
      </c>
      <c r="C256" s="25" t="str">
        <f t="shared" si="60"/>
        <v>BUREAUTIQUE EUCHER</v>
      </c>
      <c r="D256" s="33">
        <v>350</v>
      </c>
      <c r="E256" s="26">
        <v>16</v>
      </c>
      <c r="F256" s="26">
        <v>5</v>
      </c>
      <c r="G256" s="27">
        <v>42081</v>
      </c>
      <c r="H256" s="25" t="str">
        <f t="shared" si="61"/>
        <v>ROBERT</v>
      </c>
      <c r="I256" s="25" t="str">
        <f t="shared" si="62"/>
        <v>ABRASIFS STA</v>
      </c>
      <c r="J256" s="25" t="str">
        <f t="shared" si="63"/>
        <v>CHERENG</v>
      </c>
    </row>
    <row r="257" spans="2:10" outlineLevel="3" x14ac:dyDescent="0.15">
      <c r="B257" s="24">
        <v>5</v>
      </c>
      <c r="C257" s="25" t="str">
        <f t="shared" si="60"/>
        <v>BUREAUTIQUE EUCHER</v>
      </c>
      <c r="D257" s="33">
        <v>280</v>
      </c>
      <c r="E257" s="26">
        <v>15</v>
      </c>
      <c r="F257" s="26">
        <v>5</v>
      </c>
      <c r="G257" s="27">
        <v>42081</v>
      </c>
      <c r="H257" s="25" t="str">
        <f t="shared" si="61"/>
        <v>ROBERT</v>
      </c>
      <c r="I257" s="25" t="str">
        <f t="shared" si="62"/>
        <v>CRDP</v>
      </c>
      <c r="J257" s="25" t="str">
        <f t="shared" si="63"/>
        <v>CHATEAU THIERY</v>
      </c>
    </row>
    <row r="258" spans="2:10" outlineLevel="3" x14ac:dyDescent="0.15">
      <c r="B258" s="24">
        <v>5</v>
      </c>
      <c r="C258" s="25" t="str">
        <f t="shared" si="60"/>
        <v>BUREAUTIQUE EUCHER</v>
      </c>
      <c r="D258" s="33">
        <v>200</v>
      </c>
      <c r="E258" s="26">
        <v>8</v>
      </c>
      <c r="F258" s="26">
        <v>5</v>
      </c>
      <c r="G258" s="27">
        <v>42081</v>
      </c>
      <c r="H258" s="25" t="str">
        <f t="shared" si="61"/>
        <v>ROBERT</v>
      </c>
      <c r="I258" s="25" t="str">
        <f t="shared" si="62"/>
        <v>CRAYE ET FILS</v>
      </c>
      <c r="J258" s="25" t="str">
        <f t="shared" si="63"/>
        <v>ROUBAIX</v>
      </c>
    </row>
    <row r="259" spans="2:10" outlineLevel="3" x14ac:dyDescent="0.15">
      <c r="B259" s="24">
        <v>5</v>
      </c>
      <c r="C259" s="25" t="str">
        <f t="shared" si="60"/>
        <v>BUREAUTIQUE EUCHER</v>
      </c>
      <c r="D259" s="33">
        <v>370</v>
      </c>
      <c r="E259" s="26">
        <v>8</v>
      </c>
      <c r="F259" s="26">
        <v>5</v>
      </c>
      <c r="G259" s="27">
        <v>42083</v>
      </c>
      <c r="H259" s="25" t="str">
        <f t="shared" si="61"/>
        <v>ROBERT</v>
      </c>
      <c r="I259" s="25" t="str">
        <f t="shared" si="62"/>
        <v>CRAYE ET FILS</v>
      </c>
      <c r="J259" s="25" t="str">
        <f t="shared" si="63"/>
        <v>ROUBAIX</v>
      </c>
    </row>
    <row r="260" spans="2:10" outlineLevel="3" x14ac:dyDescent="0.15">
      <c r="B260" s="24">
        <v>5</v>
      </c>
      <c r="C260" s="25" t="str">
        <f t="shared" si="60"/>
        <v>BUREAUTIQUE EUCHER</v>
      </c>
      <c r="D260" s="33">
        <v>370</v>
      </c>
      <c r="E260" s="26">
        <v>20</v>
      </c>
      <c r="F260" s="26">
        <v>5</v>
      </c>
      <c r="G260" s="27">
        <v>42083</v>
      </c>
      <c r="H260" s="25" t="str">
        <f t="shared" si="61"/>
        <v>ROBERT</v>
      </c>
      <c r="I260" s="25" t="str">
        <f t="shared" si="62"/>
        <v>FRANCE SOL</v>
      </c>
      <c r="J260" s="25" t="str">
        <f t="shared" si="63"/>
        <v>DUNKERQUE</v>
      </c>
    </row>
    <row r="261" spans="2:10" outlineLevel="3" x14ac:dyDescent="0.15">
      <c r="B261" s="24">
        <v>5</v>
      </c>
      <c r="C261" s="25" t="str">
        <f t="shared" si="60"/>
        <v>BUREAUTIQUE EUCHER</v>
      </c>
      <c r="D261" s="33">
        <v>370</v>
      </c>
      <c r="E261" s="26">
        <v>16</v>
      </c>
      <c r="F261" s="26">
        <v>5</v>
      </c>
      <c r="G261" s="27">
        <v>42084</v>
      </c>
      <c r="H261" s="25" t="str">
        <f t="shared" si="61"/>
        <v>ROBERT</v>
      </c>
      <c r="I261" s="25" t="str">
        <f t="shared" si="62"/>
        <v>ABRASIFS STA</v>
      </c>
      <c r="J261" s="25" t="str">
        <f t="shared" si="63"/>
        <v>CHERENG</v>
      </c>
    </row>
    <row r="262" spans="2:10" outlineLevel="2" x14ac:dyDescent="0.15">
      <c r="B262" s="24"/>
      <c r="C262" s="25"/>
      <c r="D262" s="33">
        <f>SUBTOTAL(9,D238:D261)</f>
        <v>8920</v>
      </c>
      <c r="E262" s="26"/>
      <c r="F262" s="26"/>
      <c r="G262" s="27"/>
      <c r="H262" s="62" t="s">
        <v>202</v>
      </c>
      <c r="I262" s="25"/>
      <c r="J262" s="25"/>
    </row>
    <row r="263" spans="2:10" outlineLevel="3" x14ac:dyDescent="0.15">
      <c r="B263" s="24">
        <v>5</v>
      </c>
      <c r="C263" s="25" t="str">
        <f>VLOOKUP(B263,Sociétés,2,FALSE)</f>
        <v>BUREAUTIQUE EUCHER</v>
      </c>
      <c r="D263" s="33">
        <v>280</v>
      </c>
      <c r="E263" s="26">
        <v>16</v>
      </c>
      <c r="F263" s="26">
        <v>9</v>
      </c>
      <c r="G263" s="27">
        <v>42007</v>
      </c>
      <c r="H263" s="25" t="str">
        <f>VLOOKUP(F263,Chauffeurs,2,FALSE)</f>
        <v>SIERRA</v>
      </c>
      <c r="I263" s="25" t="str">
        <f>VLOOKUP(E263,Sociétés,2,FALSE)</f>
        <v>ABRASIFS STA</v>
      </c>
      <c r="J263" s="25" t="str">
        <f>VLOOKUP(E263,Sociétés,5,FALSE)</f>
        <v>CHERENG</v>
      </c>
    </row>
    <row r="264" spans="2:10" outlineLevel="3" x14ac:dyDescent="0.15">
      <c r="B264" s="24">
        <v>5</v>
      </c>
      <c r="C264" s="25" t="str">
        <f>VLOOKUP(B264,Sociétés,2,FALSE)</f>
        <v>BUREAUTIQUE EUCHER</v>
      </c>
      <c r="D264" s="33">
        <v>65</v>
      </c>
      <c r="E264" s="26">
        <v>14</v>
      </c>
      <c r="F264" s="26">
        <v>9</v>
      </c>
      <c r="G264" s="27">
        <v>42012</v>
      </c>
      <c r="H264" s="25" t="str">
        <f>VLOOKUP(F264,Chauffeurs,2,FALSE)</f>
        <v>SIERRA</v>
      </c>
      <c r="I264" s="25" t="str">
        <f>VLOOKUP(E264,Sociétés,2,FALSE)</f>
        <v>FG</v>
      </c>
      <c r="J264" s="25" t="str">
        <f>VLOOKUP(E264,Sociétés,5,FALSE)</f>
        <v>CHAPELLE D'ARMENTIERE</v>
      </c>
    </row>
    <row r="265" spans="2:10" outlineLevel="2" x14ac:dyDescent="0.15">
      <c r="B265" s="24"/>
      <c r="C265" s="25"/>
      <c r="D265" s="33">
        <f>SUBTOTAL(9,D263:D264)</f>
        <v>345</v>
      </c>
      <c r="E265" s="26"/>
      <c r="F265" s="26"/>
      <c r="G265" s="27"/>
      <c r="H265" s="62" t="s">
        <v>203</v>
      </c>
      <c r="I265" s="25"/>
      <c r="J265" s="25"/>
    </row>
    <row r="266" spans="2:10" outlineLevel="3" x14ac:dyDescent="0.15">
      <c r="B266" s="24">
        <v>5</v>
      </c>
      <c r="C266" s="25" t="str">
        <f t="shared" ref="C266:C274" si="64">VLOOKUP(B266,Sociétés,2,FALSE)</f>
        <v>BUREAUTIQUE EUCHER</v>
      </c>
      <c r="D266" s="33">
        <v>60</v>
      </c>
      <c r="E266" s="26">
        <v>14</v>
      </c>
      <c r="F266" s="26">
        <v>7</v>
      </c>
      <c r="G266" s="27">
        <v>42017</v>
      </c>
      <c r="H266" s="25" t="str">
        <f t="shared" ref="H266:H274" si="65">VLOOKUP(F266,Chauffeurs,2,FALSE)</f>
        <v>TALOUI</v>
      </c>
      <c r="I266" s="25" t="str">
        <f t="shared" ref="I266:I274" si="66">VLOOKUP(E266,Sociétés,2,FALSE)</f>
        <v>FG</v>
      </c>
      <c r="J266" s="25" t="str">
        <f t="shared" ref="J266:J274" si="67">VLOOKUP(E266,Sociétés,5,FALSE)</f>
        <v>CHAPELLE D'ARMENTIERE</v>
      </c>
    </row>
    <row r="267" spans="2:10" outlineLevel="3" x14ac:dyDescent="0.15">
      <c r="B267" s="24">
        <v>5</v>
      </c>
      <c r="C267" s="25" t="str">
        <f t="shared" si="64"/>
        <v>BUREAUTIQUE EUCHER</v>
      </c>
      <c r="D267" s="33">
        <v>200</v>
      </c>
      <c r="E267" s="26">
        <v>15</v>
      </c>
      <c r="F267" s="26">
        <v>7</v>
      </c>
      <c r="G267" s="27">
        <v>42049</v>
      </c>
      <c r="H267" s="25" t="str">
        <f t="shared" si="65"/>
        <v>TALOUI</v>
      </c>
      <c r="I267" s="25" t="str">
        <f t="shared" si="66"/>
        <v>CRDP</v>
      </c>
      <c r="J267" s="25" t="str">
        <f t="shared" si="67"/>
        <v>CHATEAU THIERY</v>
      </c>
    </row>
    <row r="268" spans="2:10" outlineLevel="3" x14ac:dyDescent="0.15">
      <c r="B268" s="24">
        <v>5</v>
      </c>
      <c r="C268" s="25" t="str">
        <f t="shared" si="64"/>
        <v>BUREAUTIQUE EUCHER</v>
      </c>
      <c r="D268" s="33">
        <v>70</v>
      </c>
      <c r="E268" s="26">
        <v>8</v>
      </c>
      <c r="F268" s="26">
        <v>7</v>
      </c>
      <c r="G268" s="27">
        <v>42051</v>
      </c>
      <c r="H268" s="25" t="str">
        <f t="shared" si="65"/>
        <v>TALOUI</v>
      </c>
      <c r="I268" s="25" t="str">
        <f t="shared" si="66"/>
        <v>CRAYE ET FILS</v>
      </c>
      <c r="J268" s="25" t="str">
        <f t="shared" si="67"/>
        <v>ROUBAIX</v>
      </c>
    </row>
    <row r="269" spans="2:10" outlineLevel="3" x14ac:dyDescent="0.15">
      <c r="B269" s="24">
        <v>5</v>
      </c>
      <c r="C269" s="25" t="str">
        <f t="shared" si="64"/>
        <v>BUREAUTIQUE EUCHER</v>
      </c>
      <c r="D269" s="33">
        <v>200</v>
      </c>
      <c r="E269" s="26">
        <v>8</v>
      </c>
      <c r="F269" s="26">
        <v>7</v>
      </c>
      <c r="G269" s="27">
        <v>42051</v>
      </c>
      <c r="H269" s="25" t="str">
        <f t="shared" si="65"/>
        <v>TALOUI</v>
      </c>
      <c r="I269" s="25" t="str">
        <f t="shared" si="66"/>
        <v>CRAYE ET FILS</v>
      </c>
      <c r="J269" s="25" t="str">
        <f t="shared" si="67"/>
        <v>ROUBAIX</v>
      </c>
    </row>
    <row r="270" spans="2:10" outlineLevel="3" x14ac:dyDescent="0.15">
      <c r="B270" s="24">
        <v>5</v>
      </c>
      <c r="C270" s="25" t="str">
        <f t="shared" si="64"/>
        <v>BUREAUTIQUE EUCHER</v>
      </c>
      <c r="D270" s="33">
        <v>70</v>
      </c>
      <c r="E270" s="26">
        <v>8</v>
      </c>
      <c r="F270" s="26">
        <v>7</v>
      </c>
      <c r="G270" s="27">
        <v>42052</v>
      </c>
      <c r="H270" s="25" t="str">
        <f t="shared" si="65"/>
        <v>TALOUI</v>
      </c>
      <c r="I270" s="25" t="str">
        <f t="shared" si="66"/>
        <v>CRAYE ET FILS</v>
      </c>
      <c r="J270" s="25" t="str">
        <f t="shared" si="67"/>
        <v>ROUBAIX</v>
      </c>
    </row>
    <row r="271" spans="2:10" outlineLevel="3" x14ac:dyDescent="0.15">
      <c r="B271" s="24">
        <v>5</v>
      </c>
      <c r="C271" s="25" t="str">
        <f t="shared" si="64"/>
        <v>BUREAUTIQUE EUCHER</v>
      </c>
      <c r="D271" s="33">
        <v>70</v>
      </c>
      <c r="E271" s="26">
        <v>8</v>
      </c>
      <c r="F271" s="26">
        <v>7</v>
      </c>
      <c r="G271" s="27">
        <v>42052</v>
      </c>
      <c r="H271" s="25" t="str">
        <f t="shared" si="65"/>
        <v>TALOUI</v>
      </c>
      <c r="I271" s="25" t="str">
        <f t="shared" si="66"/>
        <v>CRAYE ET FILS</v>
      </c>
      <c r="J271" s="25" t="str">
        <f t="shared" si="67"/>
        <v>ROUBAIX</v>
      </c>
    </row>
    <row r="272" spans="2:10" outlineLevel="3" x14ac:dyDescent="0.15">
      <c r="B272" s="24">
        <v>5</v>
      </c>
      <c r="C272" s="25" t="str">
        <f t="shared" si="64"/>
        <v>BUREAUTIQUE EUCHER</v>
      </c>
      <c r="D272" s="33">
        <v>200</v>
      </c>
      <c r="E272" s="26">
        <v>8</v>
      </c>
      <c r="F272" s="26">
        <v>7</v>
      </c>
      <c r="G272" s="27">
        <v>42053</v>
      </c>
      <c r="H272" s="25" t="str">
        <f t="shared" si="65"/>
        <v>TALOUI</v>
      </c>
      <c r="I272" s="25" t="str">
        <f t="shared" si="66"/>
        <v>CRAYE ET FILS</v>
      </c>
      <c r="J272" s="25" t="str">
        <f t="shared" si="67"/>
        <v>ROUBAIX</v>
      </c>
    </row>
    <row r="273" spans="2:10" outlineLevel="3" x14ac:dyDescent="0.15">
      <c r="B273" s="24">
        <v>5</v>
      </c>
      <c r="C273" s="25" t="str">
        <f t="shared" si="64"/>
        <v>BUREAUTIQUE EUCHER</v>
      </c>
      <c r="D273" s="33">
        <v>200</v>
      </c>
      <c r="E273" s="26">
        <v>16</v>
      </c>
      <c r="F273" s="26">
        <v>7</v>
      </c>
      <c r="G273" s="27">
        <v>42056</v>
      </c>
      <c r="H273" s="25" t="str">
        <f t="shared" si="65"/>
        <v>TALOUI</v>
      </c>
      <c r="I273" s="25" t="str">
        <f t="shared" si="66"/>
        <v>ABRASIFS STA</v>
      </c>
      <c r="J273" s="25" t="str">
        <f t="shared" si="67"/>
        <v>CHERENG</v>
      </c>
    </row>
    <row r="274" spans="2:10" outlineLevel="3" x14ac:dyDescent="0.15">
      <c r="B274" s="24">
        <v>5</v>
      </c>
      <c r="C274" s="25" t="str">
        <f t="shared" si="64"/>
        <v>BUREAUTIQUE EUCHER</v>
      </c>
      <c r="D274" s="33">
        <v>200</v>
      </c>
      <c r="E274" s="26">
        <v>8</v>
      </c>
      <c r="F274" s="26">
        <v>7</v>
      </c>
      <c r="G274" s="27">
        <v>42076</v>
      </c>
      <c r="H274" s="25" t="str">
        <f t="shared" si="65"/>
        <v>TALOUI</v>
      </c>
      <c r="I274" s="25" t="str">
        <f t="shared" si="66"/>
        <v>CRAYE ET FILS</v>
      </c>
      <c r="J274" s="25" t="str">
        <f t="shared" si="67"/>
        <v>ROUBAIX</v>
      </c>
    </row>
    <row r="275" spans="2:10" outlineLevel="2" x14ac:dyDescent="0.15">
      <c r="B275" s="24"/>
      <c r="C275" s="25"/>
      <c r="D275" s="33">
        <f>SUBTOTAL(9,D266:D274)</f>
        <v>1270</v>
      </c>
      <c r="E275" s="26"/>
      <c r="F275" s="26"/>
      <c r="G275" s="27"/>
      <c r="H275" s="62" t="s">
        <v>204</v>
      </c>
      <c r="I275" s="25"/>
      <c r="J275" s="25"/>
    </row>
    <row r="276" spans="2:10" outlineLevel="1" x14ac:dyDescent="0.15">
      <c r="B276" s="24"/>
      <c r="C276" s="62" t="s">
        <v>196</v>
      </c>
      <c r="D276" s="33">
        <f>SUBTOTAL(9,D224:D274)</f>
        <v>13935</v>
      </c>
      <c r="E276" s="26"/>
      <c r="F276" s="26"/>
      <c r="G276" s="27"/>
      <c r="H276" s="25"/>
      <c r="I276" s="25"/>
      <c r="J276" s="25"/>
    </row>
    <row r="277" spans="2:10" outlineLevel="3" x14ac:dyDescent="0.15">
      <c r="B277" s="24">
        <v>1</v>
      </c>
      <c r="C277" s="25" t="str">
        <f t="shared" ref="C277:C282" si="68">VLOOKUP(B277,Sociétés,2,FALSE)</f>
        <v>I COMME IMAGE</v>
      </c>
      <c r="D277" s="33">
        <v>280</v>
      </c>
      <c r="E277" s="26">
        <v>10</v>
      </c>
      <c r="F277" s="26">
        <v>8</v>
      </c>
      <c r="G277" s="27">
        <v>42012</v>
      </c>
      <c r="H277" s="25" t="str">
        <f t="shared" ref="H277:H282" si="69">VLOOKUP(F277,Chauffeurs,2,FALSE)</f>
        <v>DASILVA</v>
      </c>
      <c r="I277" s="25" t="str">
        <f t="shared" ref="I277:I282" si="70">VLOOKUP(E277,Sociétés,2,FALSE)</f>
        <v>DOUBLET</v>
      </c>
      <c r="J277" s="25" t="str">
        <f t="shared" ref="J277:J282" si="71">VLOOKUP(E277,Sociétés,5,FALSE)</f>
        <v>AVELIN</v>
      </c>
    </row>
    <row r="278" spans="2:10" outlineLevel="3" x14ac:dyDescent="0.15">
      <c r="B278" s="24">
        <v>1</v>
      </c>
      <c r="C278" s="25" t="str">
        <f t="shared" si="68"/>
        <v>I COMME IMAGE</v>
      </c>
      <c r="D278" s="33">
        <v>1500</v>
      </c>
      <c r="E278" s="26">
        <v>19</v>
      </c>
      <c r="F278" s="26">
        <v>8</v>
      </c>
      <c r="G278" s="27">
        <v>42026</v>
      </c>
      <c r="H278" s="25" t="str">
        <f t="shared" si="69"/>
        <v>DASILVA</v>
      </c>
      <c r="I278" s="25" t="str">
        <f t="shared" si="70"/>
        <v>KRB</v>
      </c>
      <c r="J278" s="25" t="str">
        <f t="shared" si="71"/>
        <v>DOUAI</v>
      </c>
    </row>
    <row r="279" spans="2:10" outlineLevel="3" x14ac:dyDescent="0.15">
      <c r="B279" s="24">
        <v>1</v>
      </c>
      <c r="C279" s="25" t="str">
        <f t="shared" si="68"/>
        <v>I COMME IMAGE</v>
      </c>
      <c r="D279" s="33">
        <v>170</v>
      </c>
      <c r="E279" s="26">
        <v>14</v>
      </c>
      <c r="F279" s="26">
        <v>8</v>
      </c>
      <c r="G279" s="27">
        <v>42081</v>
      </c>
      <c r="H279" s="25" t="str">
        <f t="shared" si="69"/>
        <v>DASILVA</v>
      </c>
      <c r="I279" s="25" t="str">
        <f t="shared" si="70"/>
        <v>FG</v>
      </c>
      <c r="J279" s="25" t="str">
        <f t="shared" si="71"/>
        <v>CHAPELLE D'ARMENTIERE</v>
      </c>
    </row>
    <row r="280" spans="2:10" outlineLevel="3" x14ac:dyDescent="0.15">
      <c r="B280" s="24">
        <v>1</v>
      </c>
      <c r="C280" s="25" t="str">
        <f t="shared" si="68"/>
        <v>I COMME IMAGE</v>
      </c>
      <c r="D280" s="33">
        <v>65</v>
      </c>
      <c r="E280" s="26">
        <v>10</v>
      </c>
      <c r="F280" s="26">
        <v>8</v>
      </c>
      <c r="G280" s="27">
        <v>42087</v>
      </c>
      <c r="H280" s="25" t="str">
        <f t="shared" si="69"/>
        <v>DASILVA</v>
      </c>
      <c r="I280" s="25" t="str">
        <f t="shared" si="70"/>
        <v>DOUBLET</v>
      </c>
      <c r="J280" s="25" t="str">
        <f t="shared" si="71"/>
        <v>AVELIN</v>
      </c>
    </row>
    <row r="281" spans="2:10" outlineLevel="3" x14ac:dyDescent="0.15">
      <c r="B281" s="24">
        <v>1</v>
      </c>
      <c r="C281" s="25" t="str">
        <f t="shared" si="68"/>
        <v>I COMME IMAGE</v>
      </c>
      <c r="D281" s="33">
        <v>65</v>
      </c>
      <c r="E281" s="26">
        <v>11</v>
      </c>
      <c r="F281" s="26">
        <v>8</v>
      </c>
      <c r="G281" s="27">
        <v>42098</v>
      </c>
      <c r="H281" s="25" t="str">
        <f t="shared" si="69"/>
        <v>DASILVA</v>
      </c>
      <c r="I281" s="25" t="str">
        <f t="shared" si="70"/>
        <v>FSD</v>
      </c>
      <c r="J281" s="25" t="str">
        <f t="shared" si="71"/>
        <v>AVELIN</v>
      </c>
    </row>
    <row r="282" spans="2:10" outlineLevel="3" x14ac:dyDescent="0.15">
      <c r="B282" s="24">
        <v>1</v>
      </c>
      <c r="C282" s="25" t="str">
        <f t="shared" si="68"/>
        <v>I COMME IMAGE</v>
      </c>
      <c r="D282" s="33">
        <v>70</v>
      </c>
      <c r="E282" s="26">
        <v>18</v>
      </c>
      <c r="F282" s="26">
        <v>8</v>
      </c>
      <c r="G282" s="27">
        <v>42129</v>
      </c>
      <c r="H282" s="25" t="str">
        <f t="shared" si="69"/>
        <v>DASILVA</v>
      </c>
      <c r="I282" s="25" t="str">
        <f t="shared" si="70"/>
        <v>IMPRIDEL</v>
      </c>
      <c r="J282" s="25" t="str">
        <f t="shared" si="71"/>
        <v>CROIX</v>
      </c>
    </row>
    <row r="283" spans="2:10" outlineLevel="2" x14ac:dyDescent="0.15">
      <c r="B283" s="24"/>
      <c r="C283" s="25"/>
      <c r="D283" s="33">
        <f>SUBTOTAL(9,D277:D282)</f>
        <v>2150</v>
      </c>
      <c r="E283" s="26"/>
      <c r="F283" s="26"/>
      <c r="G283" s="27"/>
      <c r="H283" s="62" t="s">
        <v>198</v>
      </c>
      <c r="I283" s="25"/>
      <c r="J283" s="25"/>
    </row>
    <row r="284" spans="2:10" outlineLevel="3" x14ac:dyDescent="0.15">
      <c r="B284" s="24">
        <v>1</v>
      </c>
      <c r="C284" s="25" t="str">
        <f t="shared" ref="C284:C311" si="72">VLOOKUP(B284,Sociétés,2,FALSE)</f>
        <v>I COMME IMAGE</v>
      </c>
      <c r="D284" s="33">
        <v>70</v>
      </c>
      <c r="E284" s="26">
        <v>14</v>
      </c>
      <c r="F284" s="26">
        <v>6</v>
      </c>
      <c r="G284" s="27">
        <v>42021</v>
      </c>
      <c r="H284" s="25" t="str">
        <f t="shared" ref="H284:H311" si="73">VLOOKUP(F284,Chauffeurs,2,FALSE)</f>
        <v>DJANGO</v>
      </c>
      <c r="I284" s="25" t="str">
        <f t="shared" ref="I284:I311" si="74">VLOOKUP(E284,Sociétés,2,FALSE)</f>
        <v>FG</v>
      </c>
      <c r="J284" s="25" t="str">
        <f t="shared" ref="J284:J311" si="75">VLOOKUP(E284,Sociétés,5,FALSE)</f>
        <v>CHAPELLE D'ARMENTIERE</v>
      </c>
    </row>
    <row r="285" spans="2:10" outlineLevel="3" x14ac:dyDescent="0.15">
      <c r="B285" s="24">
        <v>1</v>
      </c>
      <c r="C285" s="25" t="str">
        <f t="shared" si="72"/>
        <v>I COMME IMAGE</v>
      </c>
      <c r="D285" s="33">
        <v>65</v>
      </c>
      <c r="E285" s="26">
        <v>14</v>
      </c>
      <c r="F285" s="26">
        <v>6</v>
      </c>
      <c r="G285" s="27">
        <v>42024</v>
      </c>
      <c r="H285" s="25" t="str">
        <f t="shared" si="73"/>
        <v>DJANGO</v>
      </c>
      <c r="I285" s="25" t="str">
        <f t="shared" si="74"/>
        <v>FG</v>
      </c>
      <c r="J285" s="25" t="str">
        <f t="shared" si="75"/>
        <v>CHAPELLE D'ARMENTIERE</v>
      </c>
    </row>
    <row r="286" spans="2:10" outlineLevel="3" x14ac:dyDescent="0.15">
      <c r="B286" s="24">
        <v>1</v>
      </c>
      <c r="C286" s="25" t="str">
        <f t="shared" si="72"/>
        <v>I COMME IMAGE</v>
      </c>
      <c r="D286" s="33">
        <v>120</v>
      </c>
      <c r="E286" s="26">
        <v>14</v>
      </c>
      <c r="F286" s="26">
        <v>6</v>
      </c>
      <c r="G286" s="27">
        <v>42024</v>
      </c>
      <c r="H286" s="25" t="str">
        <f t="shared" si="73"/>
        <v>DJANGO</v>
      </c>
      <c r="I286" s="25" t="str">
        <f t="shared" si="74"/>
        <v>FG</v>
      </c>
      <c r="J286" s="25" t="str">
        <f t="shared" si="75"/>
        <v>CHAPELLE D'ARMENTIERE</v>
      </c>
    </row>
    <row r="287" spans="2:10" outlineLevel="3" x14ac:dyDescent="0.15">
      <c r="B287" s="24">
        <v>1</v>
      </c>
      <c r="C287" s="25" t="str">
        <f t="shared" si="72"/>
        <v>I COMME IMAGE</v>
      </c>
      <c r="D287" s="33">
        <v>65</v>
      </c>
      <c r="E287" s="26">
        <v>14</v>
      </c>
      <c r="F287" s="26">
        <v>6</v>
      </c>
      <c r="G287" s="27">
        <v>42025</v>
      </c>
      <c r="H287" s="25" t="str">
        <f t="shared" si="73"/>
        <v>DJANGO</v>
      </c>
      <c r="I287" s="25" t="str">
        <f t="shared" si="74"/>
        <v>FG</v>
      </c>
      <c r="J287" s="25" t="str">
        <f t="shared" si="75"/>
        <v>CHAPELLE D'ARMENTIERE</v>
      </c>
    </row>
    <row r="288" spans="2:10" outlineLevel="3" x14ac:dyDescent="0.15">
      <c r="B288" s="24">
        <v>1</v>
      </c>
      <c r="C288" s="25" t="str">
        <f t="shared" si="72"/>
        <v>I COMME IMAGE</v>
      </c>
      <c r="D288" s="33">
        <v>65</v>
      </c>
      <c r="E288" s="26">
        <v>20</v>
      </c>
      <c r="F288" s="26">
        <v>6</v>
      </c>
      <c r="G288" s="27">
        <v>42034</v>
      </c>
      <c r="H288" s="25" t="str">
        <f t="shared" si="73"/>
        <v>DJANGO</v>
      </c>
      <c r="I288" s="25" t="str">
        <f t="shared" si="74"/>
        <v>FRANCE SOL</v>
      </c>
      <c r="J288" s="25" t="str">
        <f t="shared" si="75"/>
        <v>DUNKERQUE</v>
      </c>
    </row>
    <row r="289" spans="2:10" outlineLevel="3" x14ac:dyDescent="0.15">
      <c r="B289" s="24">
        <v>1</v>
      </c>
      <c r="C289" s="25" t="str">
        <f t="shared" si="72"/>
        <v>I COMME IMAGE</v>
      </c>
      <c r="D289" s="33">
        <v>65</v>
      </c>
      <c r="E289" s="26">
        <v>18</v>
      </c>
      <c r="F289" s="26">
        <v>6</v>
      </c>
      <c r="G289" s="27">
        <v>42034</v>
      </c>
      <c r="H289" s="25" t="str">
        <f t="shared" si="73"/>
        <v>DJANGO</v>
      </c>
      <c r="I289" s="25" t="str">
        <f t="shared" si="74"/>
        <v>IMPRIDEL</v>
      </c>
      <c r="J289" s="25" t="str">
        <f t="shared" si="75"/>
        <v>CROIX</v>
      </c>
    </row>
    <row r="290" spans="2:10" outlineLevel="3" x14ac:dyDescent="0.15">
      <c r="B290" s="24">
        <v>1</v>
      </c>
      <c r="C290" s="25" t="str">
        <f t="shared" si="72"/>
        <v>I COMME IMAGE</v>
      </c>
      <c r="D290" s="33">
        <v>1226</v>
      </c>
      <c r="E290" s="26">
        <v>19</v>
      </c>
      <c r="F290" s="26">
        <v>6</v>
      </c>
      <c r="G290" s="27">
        <v>42034</v>
      </c>
      <c r="H290" s="25" t="str">
        <f t="shared" si="73"/>
        <v>DJANGO</v>
      </c>
      <c r="I290" s="25" t="str">
        <f t="shared" si="74"/>
        <v>KRB</v>
      </c>
      <c r="J290" s="25" t="str">
        <f t="shared" si="75"/>
        <v>DOUAI</v>
      </c>
    </row>
    <row r="291" spans="2:10" outlineLevel="3" x14ac:dyDescent="0.15">
      <c r="B291" s="24">
        <v>1</v>
      </c>
      <c r="C291" s="25" t="str">
        <f t="shared" si="72"/>
        <v>I COMME IMAGE</v>
      </c>
      <c r="D291" s="33">
        <v>65</v>
      </c>
      <c r="E291" s="26">
        <v>19</v>
      </c>
      <c r="F291" s="26">
        <v>6</v>
      </c>
      <c r="G291" s="27">
        <v>42038</v>
      </c>
      <c r="H291" s="25" t="str">
        <f t="shared" si="73"/>
        <v>DJANGO</v>
      </c>
      <c r="I291" s="25" t="str">
        <f t="shared" si="74"/>
        <v>KRB</v>
      </c>
      <c r="J291" s="25" t="str">
        <f t="shared" si="75"/>
        <v>DOUAI</v>
      </c>
    </row>
    <row r="292" spans="2:10" outlineLevel="3" x14ac:dyDescent="0.15">
      <c r="B292" s="24">
        <v>1</v>
      </c>
      <c r="C292" s="25" t="str">
        <f t="shared" si="72"/>
        <v>I COMME IMAGE</v>
      </c>
      <c r="D292" s="33">
        <v>120</v>
      </c>
      <c r="E292" s="26">
        <v>14</v>
      </c>
      <c r="F292" s="26">
        <v>6</v>
      </c>
      <c r="G292" s="27">
        <v>42039</v>
      </c>
      <c r="H292" s="25" t="str">
        <f t="shared" si="73"/>
        <v>DJANGO</v>
      </c>
      <c r="I292" s="25" t="str">
        <f t="shared" si="74"/>
        <v>FG</v>
      </c>
      <c r="J292" s="25" t="str">
        <f t="shared" si="75"/>
        <v>CHAPELLE D'ARMENTIERE</v>
      </c>
    </row>
    <row r="293" spans="2:10" outlineLevel="3" x14ac:dyDescent="0.15">
      <c r="B293" s="24">
        <v>1</v>
      </c>
      <c r="C293" s="25" t="str">
        <f t="shared" si="72"/>
        <v>I COMME IMAGE</v>
      </c>
      <c r="D293" s="33">
        <v>65</v>
      </c>
      <c r="E293" s="26">
        <v>14</v>
      </c>
      <c r="F293" s="26">
        <v>6</v>
      </c>
      <c r="G293" s="27">
        <v>42040</v>
      </c>
      <c r="H293" s="25" t="str">
        <f t="shared" si="73"/>
        <v>DJANGO</v>
      </c>
      <c r="I293" s="25" t="str">
        <f t="shared" si="74"/>
        <v>FG</v>
      </c>
      <c r="J293" s="25" t="str">
        <f t="shared" si="75"/>
        <v>CHAPELLE D'ARMENTIERE</v>
      </c>
    </row>
    <row r="294" spans="2:10" outlineLevel="3" x14ac:dyDescent="0.15">
      <c r="B294" s="24">
        <v>1</v>
      </c>
      <c r="C294" s="25" t="str">
        <f t="shared" si="72"/>
        <v>I COMME IMAGE</v>
      </c>
      <c r="D294" s="33">
        <v>65</v>
      </c>
      <c r="E294" s="26">
        <v>14</v>
      </c>
      <c r="F294" s="26">
        <v>6</v>
      </c>
      <c r="G294" s="27">
        <v>42041</v>
      </c>
      <c r="H294" s="25" t="str">
        <f t="shared" si="73"/>
        <v>DJANGO</v>
      </c>
      <c r="I294" s="25" t="str">
        <f t="shared" si="74"/>
        <v>FG</v>
      </c>
      <c r="J294" s="25" t="str">
        <f t="shared" si="75"/>
        <v>CHAPELLE D'ARMENTIERE</v>
      </c>
    </row>
    <row r="295" spans="2:10" outlineLevel="3" x14ac:dyDescent="0.15">
      <c r="B295" s="24">
        <v>1</v>
      </c>
      <c r="C295" s="25" t="str">
        <f t="shared" si="72"/>
        <v>I COMME IMAGE</v>
      </c>
      <c r="D295" s="33">
        <v>65</v>
      </c>
      <c r="E295" s="26">
        <v>14</v>
      </c>
      <c r="F295" s="26">
        <v>6</v>
      </c>
      <c r="G295" s="27">
        <v>42041</v>
      </c>
      <c r="H295" s="25" t="str">
        <f t="shared" si="73"/>
        <v>DJANGO</v>
      </c>
      <c r="I295" s="25" t="str">
        <f t="shared" si="74"/>
        <v>FG</v>
      </c>
      <c r="J295" s="25" t="str">
        <f t="shared" si="75"/>
        <v>CHAPELLE D'ARMENTIERE</v>
      </c>
    </row>
    <row r="296" spans="2:10" outlineLevel="3" x14ac:dyDescent="0.15">
      <c r="B296" s="24">
        <v>1</v>
      </c>
      <c r="C296" s="25" t="str">
        <f t="shared" si="72"/>
        <v>I COMME IMAGE</v>
      </c>
      <c r="D296" s="33">
        <v>120</v>
      </c>
      <c r="E296" s="26">
        <v>20</v>
      </c>
      <c r="F296" s="26">
        <v>6</v>
      </c>
      <c r="G296" s="27">
        <v>42042</v>
      </c>
      <c r="H296" s="25" t="str">
        <f t="shared" si="73"/>
        <v>DJANGO</v>
      </c>
      <c r="I296" s="25" t="str">
        <f t="shared" si="74"/>
        <v>FRANCE SOL</v>
      </c>
      <c r="J296" s="25" t="str">
        <f t="shared" si="75"/>
        <v>DUNKERQUE</v>
      </c>
    </row>
    <row r="297" spans="2:10" outlineLevel="3" x14ac:dyDescent="0.15">
      <c r="B297" s="24">
        <v>1</v>
      </c>
      <c r="C297" s="25" t="str">
        <f t="shared" si="72"/>
        <v>I COMME IMAGE</v>
      </c>
      <c r="D297" s="33">
        <v>120</v>
      </c>
      <c r="E297" s="26">
        <v>14</v>
      </c>
      <c r="F297" s="26">
        <v>6</v>
      </c>
      <c r="G297" s="27">
        <v>42055</v>
      </c>
      <c r="H297" s="25" t="str">
        <f t="shared" si="73"/>
        <v>DJANGO</v>
      </c>
      <c r="I297" s="25" t="str">
        <f t="shared" si="74"/>
        <v>FG</v>
      </c>
      <c r="J297" s="25" t="str">
        <f t="shared" si="75"/>
        <v>CHAPELLE D'ARMENTIERE</v>
      </c>
    </row>
    <row r="298" spans="2:10" outlineLevel="3" x14ac:dyDescent="0.15">
      <c r="B298" s="24">
        <v>1</v>
      </c>
      <c r="C298" s="25" t="str">
        <f t="shared" si="72"/>
        <v>I COMME IMAGE</v>
      </c>
      <c r="D298" s="33">
        <v>65</v>
      </c>
      <c r="E298" s="26">
        <v>1</v>
      </c>
      <c r="F298" s="26">
        <v>6</v>
      </c>
      <c r="G298" s="27">
        <v>42055</v>
      </c>
      <c r="H298" s="25" t="str">
        <f t="shared" si="73"/>
        <v>DJANGO</v>
      </c>
      <c r="I298" s="25" t="str">
        <f t="shared" si="74"/>
        <v>I COMME IMAGE</v>
      </c>
      <c r="J298" s="25" t="str">
        <f t="shared" si="75"/>
        <v>ROUBAIX</v>
      </c>
    </row>
    <row r="299" spans="2:10" outlineLevel="3" x14ac:dyDescent="0.15">
      <c r="B299" s="24">
        <v>1</v>
      </c>
      <c r="C299" s="25" t="str">
        <f t="shared" si="72"/>
        <v>I COMME IMAGE</v>
      </c>
      <c r="D299" s="33">
        <v>65</v>
      </c>
      <c r="E299" s="26">
        <v>15</v>
      </c>
      <c r="F299" s="26">
        <v>6</v>
      </c>
      <c r="G299" s="27">
        <v>42055</v>
      </c>
      <c r="H299" s="25" t="str">
        <f t="shared" si="73"/>
        <v>DJANGO</v>
      </c>
      <c r="I299" s="25" t="str">
        <f t="shared" si="74"/>
        <v>CRDP</v>
      </c>
      <c r="J299" s="25" t="str">
        <f t="shared" si="75"/>
        <v>CHATEAU THIERY</v>
      </c>
    </row>
    <row r="300" spans="2:10" outlineLevel="3" x14ac:dyDescent="0.15">
      <c r="B300" s="24">
        <v>1</v>
      </c>
      <c r="C300" s="25" t="str">
        <f t="shared" si="72"/>
        <v>I COMME IMAGE</v>
      </c>
      <c r="D300" s="33">
        <v>65</v>
      </c>
      <c r="E300" s="26">
        <v>19</v>
      </c>
      <c r="F300" s="26">
        <v>6</v>
      </c>
      <c r="G300" s="27">
        <v>42081</v>
      </c>
      <c r="H300" s="25" t="str">
        <f t="shared" si="73"/>
        <v>DJANGO</v>
      </c>
      <c r="I300" s="25" t="str">
        <f t="shared" si="74"/>
        <v>KRB</v>
      </c>
      <c r="J300" s="25" t="str">
        <f t="shared" si="75"/>
        <v>DOUAI</v>
      </c>
    </row>
    <row r="301" spans="2:10" outlineLevel="3" x14ac:dyDescent="0.15">
      <c r="B301" s="24">
        <v>1</v>
      </c>
      <c r="C301" s="25" t="str">
        <f t="shared" si="72"/>
        <v>I COMME IMAGE</v>
      </c>
      <c r="D301" s="33">
        <v>120</v>
      </c>
      <c r="E301" s="26">
        <v>5</v>
      </c>
      <c r="F301" s="26">
        <v>6</v>
      </c>
      <c r="G301" s="27">
        <v>42083</v>
      </c>
      <c r="H301" s="25" t="str">
        <f t="shared" si="73"/>
        <v>DJANGO</v>
      </c>
      <c r="I301" s="25" t="str">
        <f t="shared" si="74"/>
        <v>BUREAUTIQUE EUCHER</v>
      </c>
      <c r="J301" s="25" t="str">
        <f t="shared" si="75"/>
        <v>ROUBAIX</v>
      </c>
    </row>
    <row r="302" spans="2:10" outlineLevel="3" x14ac:dyDescent="0.15">
      <c r="B302" s="24">
        <v>1</v>
      </c>
      <c r="C302" s="25" t="str">
        <f t="shared" si="72"/>
        <v>I COMME IMAGE</v>
      </c>
      <c r="D302" s="33">
        <v>65</v>
      </c>
      <c r="E302" s="26">
        <v>14</v>
      </c>
      <c r="F302" s="26">
        <v>6</v>
      </c>
      <c r="G302" s="27">
        <v>42084</v>
      </c>
      <c r="H302" s="25" t="str">
        <f t="shared" si="73"/>
        <v>DJANGO</v>
      </c>
      <c r="I302" s="25" t="str">
        <f t="shared" si="74"/>
        <v>FG</v>
      </c>
      <c r="J302" s="25" t="str">
        <f t="shared" si="75"/>
        <v>CHAPELLE D'ARMENTIERE</v>
      </c>
    </row>
    <row r="303" spans="2:10" outlineLevel="3" x14ac:dyDescent="0.15">
      <c r="B303" s="24">
        <v>1</v>
      </c>
      <c r="C303" s="25" t="str">
        <f t="shared" si="72"/>
        <v>I COMME IMAGE</v>
      </c>
      <c r="D303" s="33">
        <v>1400</v>
      </c>
      <c r="E303" s="26">
        <v>10</v>
      </c>
      <c r="F303" s="26">
        <v>6</v>
      </c>
      <c r="G303" s="27">
        <v>42089</v>
      </c>
      <c r="H303" s="25" t="str">
        <f t="shared" si="73"/>
        <v>DJANGO</v>
      </c>
      <c r="I303" s="25" t="str">
        <f t="shared" si="74"/>
        <v>DOUBLET</v>
      </c>
      <c r="J303" s="25" t="str">
        <f t="shared" si="75"/>
        <v>AVELIN</v>
      </c>
    </row>
    <row r="304" spans="2:10" outlineLevel="3" x14ac:dyDescent="0.15">
      <c r="B304" s="24">
        <v>1</v>
      </c>
      <c r="C304" s="25" t="str">
        <f t="shared" si="72"/>
        <v>I COMME IMAGE</v>
      </c>
      <c r="D304" s="33">
        <v>100</v>
      </c>
      <c r="E304" s="26">
        <v>12</v>
      </c>
      <c r="F304" s="26">
        <v>6</v>
      </c>
      <c r="G304" s="27">
        <v>42090</v>
      </c>
      <c r="H304" s="25" t="str">
        <f t="shared" si="73"/>
        <v>DJANGO</v>
      </c>
      <c r="I304" s="25" t="str">
        <f t="shared" si="74"/>
        <v>MTR</v>
      </c>
      <c r="J304" s="25" t="str">
        <f t="shared" si="75"/>
        <v>BETHUNE</v>
      </c>
    </row>
    <row r="305" spans="2:10" outlineLevel="3" x14ac:dyDescent="0.15">
      <c r="B305" s="24">
        <v>1</v>
      </c>
      <c r="C305" s="25" t="str">
        <f t="shared" si="72"/>
        <v>I COMME IMAGE</v>
      </c>
      <c r="D305" s="33">
        <v>120</v>
      </c>
      <c r="E305" s="26">
        <v>14</v>
      </c>
      <c r="F305" s="26">
        <v>6</v>
      </c>
      <c r="G305" s="27">
        <v>42119</v>
      </c>
      <c r="H305" s="25" t="str">
        <f t="shared" si="73"/>
        <v>DJANGO</v>
      </c>
      <c r="I305" s="25" t="str">
        <f t="shared" si="74"/>
        <v>FG</v>
      </c>
      <c r="J305" s="25" t="str">
        <f t="shared" si="75"/>
        <v>CHAPELLE D'ARMENTIERE</v>
      </c>
    </row>
    <row r="306" spans="2:10" outlineLevel="3" x14ac:dyDescent="0.15">
      <c r="B306" s="24">
        <v>1</v>
      </c>
      <c r="C306" s="25" t="str">
        <f t="shared" si="72"/>
        <v>I COMME IMAGE</v>
      </c>
      <c r="D306" s="33">
        <v>120</v>
      </c>
      <c r="E306" s="26">
        <v>10</v>
      </c>
      <c r="F306" s="26">
        <v>6</v>
      </c>
      <c r="G306" s="27">
        <v>42119</v>
      </c>
      <c r="H306" s="25" t="str">
        <f t="shared" si="73"/>
        <v>DJANGO</v>
      </c>
      <c r="I306" s="25" t="str">
        <f t="shared" si="74"/>
        <v>DOUBLET</v>
      </c>
      <c r="J306" s="25" t="str">
        <f t="shared" si="75"/>
        <v>AVELIN</v>
      </c>
    </row>
    <row r="307" spans="2:10" outlineLevel="3" x14ac:dyDescent="0.15">
      <c r="B307" s="24">
        <v>1</v>
      </c>
      <c r="C307" s="25" t="str">
        <f t="shared" si="72"/>
        <v>I COMME IMAGE</v>
      </c>
      <c r="D307" s="33">
        <v>65</v>
      </c>
      <c r="E307" s="26">
        <v>17</v>
      </c>
      <c r="F307" s="26">
        <v>6</v>
      </c>
      <c r="G307" s="27">
        <v>42129</v>
      </c>
      <c r="H307" s="25" t="str">
        <f t="shared" si="73"/>
        <v>DJANGO</v>
      </c>
      <c r="I307" s="25" t="str">
        <f t="shared" si="74"/>
        <v>EDP</v>
      </c>
      <c r="J307" s="25" t="str">
        <f t="shared" si="75"/>
        <v>COMINES</v>
      </c>
    </row>
    <row r="308" spans="2:10" outlineLevel="3" x14ac:dyDescent="0.15">
      <c r="B308" s="24">
        <v>1</v>
      </c>
      <c r="C308" s="25" t="str">
        <f t="shared" si="72"/>
        <v>I COMME IMAGE</v>
      </c>
      <c r="D308" s="33">
        <v>65</v>
      </c>
      <c r="E308" s="26">
        <v>16</v>
      </c>
      <c r="F308" s="26">
        <v>6</v>
      </c>
      <c r="G308" s="27">
        <v>42140</v>
      </c>
      <c r="H308" s="25" t="str">
        <f t="shared" si="73"/>
        <v>DJANGO</v>
      </c>
      <c r="I308" s="25" t="str">
        <f t="shared" si="74"/>
        <v>ABRASIFS STA</v>
      </c>
      <c r="J308" s="25" t="str">
        <f t="shared" si="75"/>
        <v>CHERENG</v>
      </c>
    </row>
    <row r="309" spans="2:10" outlineLevel="3" x14ac:dyDescent="0.15">
      <c r="B309" s="24">
        <v>1</v>
      </c>
      <c r="C309" s="25" t="str">
        <f t="shared" si="72"/>
        <v>I COMME IMAGE</v>
      </c>
      <c r="D309" s="33">
        <v>110</v>
      </c>
      <c r="E309" s="26">
        <v>14</v>
      </c>
      <c r="F309" s="26">
        <v>6</v>
      </c>
      <c r="G309" s="27">
        <v>42140</v>
      </c>
      <c r="H309" s="25" t="str">
        <f t="shared" si="73"/>
        <v>DJANGO</v>
      </c>
      <c r="I309" s="25" t="str">
        <f t="shared" si="74"/>
        <v>FG</v>
      </c>
      <c r="J309" s="25" t="str">
        <f t="shared" si="75"/>
        <v>CHAPELLE D'ARMENTIERE</v>
      </c>
    </row>
    <row r="310" spans="2:10" outlineLevel="3" x14ac:dyDescent="0.15">
      <c r="B310" s="24">
        <v>1</v>
      </c>
      <c r="C310" s="25" t="str">
        <f t="shared" si="72"/>
        <v>I COMME IMAGE</v>
      </c>
      <c r="D310" s="33">
        <v>183.34157565075321</v>
      </c>
      <c r="E310" s="26">
        <v>1</v>
      </c>
      <c r="F310" s="26">
        <v>6</v>
      </c>
      <c r="G310" s="27">
        <v>42156</v>
      </c>
      <c r="H310" s="25" t="str">
        <f t="shared" si="73"/>
        <v>DJANGO</v>
      </c>
      <c r="I310" s="25" t="str">
        <f t="shared" si="74"/>
        <v>I COMME IMAGE</v>
      </c>
      <c r="J310" s="25" t="str">
        <f t="shared" si="75"/>
        <v>ROUBAIX</v>
      </c>
    </row>
    <row r="311" spans="2:10" outlineLevel="3" x14ac:dyDescent="0.15">
      <c r="B311" s="24">
        <v>1</v>
      </c>
      <c r="C311" s="25" t="str">
        <f t="shared" si="72"/>
        <v>I COMME IMAGE</v>
      </c>
      <c r="D311" s="33">
        <v>1554.0068204825714</v>
      </c>
      <c r="E311" s="26">
        <v>10</v>
      </c>
      <c r="F311" s="26">
        <v>6</v>
      </c>
      <c r="G311" s="27">
        <v>42156</v>
      </c>
      <c r="H311" s="25" t="str">
        <f t="shared" si="73"/>
        <v>DJANGO</v>
      </c>
      <c r="I311" s="25" t="str">
        <f t="shared" si="74"/>
        <v>DOUBLET</v>
      </c>
      <c r="J311" s="25" t="str">
        <f t="shared" si="75"/>
        <v>AVELIN</v>
      </c>
    </row>
    <row r="312" spans="2:10" outlineLevel="2" x14ac:dyDescent="0.15">
      <c r="B312" s="24"/>
      <c r="C312" s="25"/>
      <c r="D312" s="33">
        <f>SUBTOTAL(9,D284:D311)</f>
        <v>6393.3483961333241</v>
      </c>
      <c r="E312" s="26"/>
      <c r="F312" s="26"/>
      <c r="G312" s="27"/>
      <c r="H312" s="62" t="s">
        <v>199</v>
      </c>
      <c r="I312" s="25"/>
      <c r="J312" s="25"/>
    </row>
    <row r="313" spans="2:10" outlineLevel="3" x14ac:dyDescent="0.15">
      <c r="B313" s="24">
        <v>1</v>
      </c>
      <c r="C313" s="25" t="str">
        <f t="shared" ref="C313:C321" si="76">VLOOKUP(B313,Sociétés,2,FALSE)</f>
        <v>I COMME IMAGE</v>
      </c>
      <c r="D313" s="33">
        <v>120</v>
      </c>
      <c r="E313" s="26">
        <v>14</v>
      </c>
      <c r="F313" s="26">
        <v>1</v>
      </c>
      <c r="G313" s="27">
        <v>42049</v>
      </c>
      <c r="H313" s="25" t="str">
        <f t="shared" ref="H313:H321" si="77">VLOOKUP(F313,Chauffeurs,2,FALSE)</f>
        <v>DUPOND</v>
      </c>
      <c r="I313" s="25" t="str">
        <f t="shared" ref="I313:I321" si="78">VLOOKUP(E313,Sociétés,2,FALSE)</f>
        <v>FG</v>
      </c>
      <c r="J313" s="25" t="str">
        <f t="shared" ref="J313:J321" si="79">VLOOKUP(E313,Sociétés,5,FALSE)</f>
        <v>CHAPELLE D'ARMENTIERE</v>
      </c>
    </row>
    <row r="314" spans="2:10" outlineLevel="3" x14ac:dyDescent="0.15">
      <c r="B314" s="24">
        <v>1</v>
      </c>
      <c r="C314" s="25" t="str">
        <f t="shared" si="76"/>
        <v>I COMME IMAGE</v>
      </c>
      <c r="D314" s="33">
        <v>580</v>
      </c>
      <c r="E314" s="26">
        <v>8</v>
      </c>
      <c r="F314" s="26">
        <v>1</v>
      </c>
      <c r="G314" s="27">
        <v>42109</v>
      </c>
      <c r="H314" s="25" t="str">
        <f t="shared" si="77"/>
        <v>DUPOND</v>
      </c>
      <c r="I314" s="25" t="str">
        <f t="shared" si="78"/>
        <v>CRAYE ET FILS</v>
      </c>
      <c r="J314" s="25" t="str">
        <f t="shared" si="79"/>
        <v>ROUBAIX</v>
      </c>
    </row>
    <row r="315" spans="2:10" outlineLevel="3" x14ac:dyDescent="0.15">
      <c r="B315" s="24">
        <v>1</v>
      </c>
      <c r="C315" s="25" t="str">
        <f t="shared" si="76"/>
        <v>I COMME IMAGE</v>
      </c>
      <c r="D315" s="33">
        <v>580</v>
      </c>
      <c r="E315" s="26">
        <v>8</v>
      </c>
      <c r="F315" s="26">
        <v>1</v>
      </c>
      <c r="G315" s="27">
        <v>42110</v>
      </c>
      <c r="H315" s="25" t="str">
        <f t="shared" si="77"/>
        <v>DUPOND</v>
      </c>
      <c r="I315" s="25" t="str">
        <f t="shared" si="78"/>
        <v>CRAYE ET FILS</v>
      </c>
      <c r="J315" s="25" t="str">
        <f t="shared" si="79"/>
        <v>ROUBAIX</v>
      </c>
    </row>
    <row r="316" spans="2:10" outlineLevel="3" x14ac:dyDescent="0.15">
      <c r="B316" s="24">
        <v>1</v>
      </c>
      <c r="C316" s="25" t="str">
        <f t="shared" si="76"/>
        <v>I COMME IMAGE</v>
      </c>
      <c r="D316" s="33">
        <v>483</v>
      </c>
      <c r="E316" s="26">
        <v>8</v>
      </c>
      <c r="F316" s="26">
        <v>1</v>
      </c>
      <c r="G316" s="27">
        <v>42123</v>
      </c>
      <c r="H316" s="25" t="str">
        <f t="shared" si="77"/>
        <v>DUPOND</v>
      </c>
      <c r="I316" s="25" t="str">
        <f t="shared" si="78"/>
        <v>CRAYE ET FILS</v>
      </c>
      <c r="J316" s="25" t="str">
        <f t="shared" si="79"/>
        <v>ROUBAIX</v>
      </c>
    </row>
    <row r="317" spans="2:10" outlineLevel="3" x14ac:dyDescent="0.15">
      <c r="B317" s="24">
        <v>1</v>
      </c>
      <c r="C317" s="25" t="str">
        <f t="shared" si="76"/>
        <v>I COMME IMAGE</v>
      </c>
      <c r="D317" s="33">
        <v>320</v>
      </c>
      <c r="E317" s="26">
        <v>14</v>
      </c>
      <c r="F317" s="26">
        <v>1</v>
      </c>
      <c r="G317" s="27">
        <v>42124</v>
      </c>
      <c r="H317" s="25" t="str">
        <f t="shared" si="77"/>
        <v>DUPOND</v>
      </c>
      <c r="I317" s="25" t="str">
        <f t="shared" si="78"/>
        <v>FG</v>
      </c>
      <c r="J317" s="25" t="str">
        <f t="shared" si="79"/>
        <v>CHAPELLE D'ARMENTIERE</v>
      </c>
    </row>
    <row r="318" spans="2:10" outlineLevel="3" x14ac:dyDescent="0.15">
      <c r="B318" s="24">
        <v>1</v>
      </c>
      <c r="C318" s="25" t="str">
        <f t="shared" si="76"/>
        <v>I COMME IMAGE</v>
      </c>
      <c r="D318" s="33">
        <v>1200</v>
      </c>
      <c r="E318" s="26">
        <v>14</v>
      </c>
      <c r="F318" s="26">
        <v>1</v>
      </c>
      <c r="G318" s="27">
        <v>42128</v>
      </c>
      <c r="H318" s="25" t="str">
        <f t="shared" si="77"/>
        <v>DUPOND</v>
      </c>
      <c r="I318" s="25" t="str">
        <f t="shared" si="78"/>
        <v>FG</v>
      </c>
      <c r="J318" s="25" t="str">
        <f t="shared" si="79"/>
        <v>CHAPELLE D'ARMENTIERE</v>
      </c>
    </row>
    <row r="319" spans="2:10" outlineLevel="3" x14ac:dyDescent="0.15">
      <c r="B319" s="24">
        <v>1</v>
      </c>
      <c r="C319" s="25" t="str">
        <f t="shared" si="76"/>
        <v>I COMME IMAGE</v>
      </c>
      <c r="D319" s="33">
        <v>400</v>
      </c>
      <c r="E319" s="26">
        <v>14</v>
      </c>
      <c r="F319" s="26">
        <v>1</v>
      </c>
      <c r="G319" s="27">
        <v>42131</v>
      </c>
      <c r="H319" s="25" t="str">
        <f t="shared" si="77"/>
        <v>DUPOND</v>
      </c>
      <c r="I319" s="25" t="str">
        <f t="shared" si="78"/>
        <v>FG</v>
      </c>
      <c r="J319" s="25" t="str">
        <f t="shared" si="79"/>
        <v>CHAPELLE D'ARMENTIERE</v>
      </c>
    </row>
    <row r="320" spans="2:10" outlineLevel="3" x14ac:dyDescent="0.15">
      <c r="B320" s="24">
        <v>1</v>
      </c>
      <c r="C320" s="25" t="str">
        <f t="shared" si="76"/>
        <v>I COMME IMAGE</v>
      </c>
      <c r="D320" s="33">
        <v>400</v>
      </c>
      <c r="E320" s="26">
        <v>13</v>
      </c>
      <c r="F320" s="26">
        <v>1</v>
      </c>
      <c r="G320" s="27">
        <v>42132</v>
      </c>
      <c r="H320" s="25" t="str">
        <f t="shared" si="77"/>
        <v>DUPOND</v>
      </c>
      <c r="I320" s="25" t="str">
        <f t="shared" si="78"/>
        <v>BUREAUTIQUE EUCHER</v>
      </c>
      <c r="J320" s="25" t="str">
        <f t="shared" si="79"/>
        <v>CARVIN</v>
      </c>
    </row>
    <row r="321" spans="2:10" outlineLevel="3" x14ac:dyDescent="0.15">
      <c r="B321" s="24">
        <v>1</v>
      </c>
      <c r="C321" s="25" t="str">
        <f t="shared" si="76"/>
        <v>I COMME IMAGE</v>
      </c>
      <c r="D321" s="33">
        <v>1407.6206984697169</v>
      </c>
      <c r="E321" s="26">
        <v>17</v>
      </c>
      <c r="F321" s="26">
        <v>1</v>
      </c>
      <c r="G321" s="27">
        <v>42175</v>
      </c>
      <c r="H321" s="25" t="str">
        <f t="shared" si="77"/>
        <v>DUPOND</v>
      </c>
      <c r="I321" s="25" t="str">
        <f t="shared" si="78"/>
        <v>EDP</v>
      </c>
      <c r="J321" s="25" t="str">
        <f t="shared" si="79"/>
        <v>COMINES</v>
      </c>
    </row>
    <row r="322" spans="2:10" outlineLevel="2" x14ac:dyDescent="0.15">
      <c r="B322" s="24"/>
      <c r="C322" s="25"/>
      <c r="D322" s="33">
        <f>SUBTOTAL(9,D313:D321)</f>
        <v>5490.6206984697164</v>
      </c>
      <c r="E322" s="26"/>
      <c r="F322" s="26"/>
      <c r="G322" s="27"/>
      <c r="H322" s="62" t="s">
        <v>200</v>
      </c>
      <c r="I322" s="25"/>
      <c r="J322" s="25"/>
    </row>
    <row r="323" spans="2:10" outlineLevel="3" x14ac:dyDescent="0.15">
      <c r="B323" s="24">
        <v>1</v>
      </c>
      <c r="C323" s="25" t="str">
        <f t="shared" ref="C323:C334" si="80">VLOOKUP(B323,Sociétés,2,FALSE)</f>
        <v>I COMME IMAGE</v>
      </c>
      <c r="D323" s="33">
        <v>65</v>
      </c>
      <c r="E323" s="26">
        <v>8</v>
      </c>
      <c r="F323" s="26">
        <v>4</v>
      </c>
      <c r="G323" s="27">
        <v>42033</v>
      </c>
      <c r="H323" s="25" t="str">
        <f t="shared" ref="H323:H334" si="81">VLOOKUP(F323,Chauffeurs,2,FALSE)</f>
        <v>DUPONT</v>
      </c>
      <c r="I323" s="25" t="str">
        <f t="shared" ref="I323:I334" si="82">VLOOKUP(E323,Sociétés,2,FALSE)</f>
        <v>CRAYE ET FILS</v>
      </c>
      <c r="J323" s="25" t="str">
        <f t="shared" ref="J323:J334" si="83">VLOOKUP(E323,Sociétés,5,FALSE)</f>
        <v>ROUBAIX</v>
      </c>
    </row>
    <row r="324" spans="2:10" outlineLevel="3" x14ac:dyDescent="0.15">
      <c r="B324" s="24">
        <v>1</v>
      </c>
      <c r="C324" s="25" t="str">
        <f t="shared" si="80"/>
        <v>I COMME IMAGE</v>
      </c>
      <c r="D324" s="33">
        <v>65</v>
      </c>
      <c r="E324" s="26">
        <v>17</v>
      </c>
      <c r="F324" s="26">
        <v>4</v>
      </c>
      <c r="G324" s="27">
        <v>42049</v>
      </c>
      <c r="H324" s="25" t="str">
        <f t="shared" si="81"/>
        <v>DUPONT</v>
      </c>
      <c r="I324" s="25" t="str">
        <f t="shared" si="82"/>
        <v>EDP</v>
      </c>
      <c r="J324" s="25" t="str">
        <f t="shared" si="83"/>
        <v>COMINES</v>
      </c>
    </row>
    <row r="325" spans="2:10" outlineLevel="3" x14ac:dyDescent="0.15">
      <c r="B325" s="24">
        <v>1</v>
      </c>
      <c r="C325" s="25" t="str">
        <f t="shared" si="80"/>
        <v>I COMME IMAGE</v>
      </c>
      <c r="D325" s="33">
        <v>65</v>
      </c>
      <c r="E325" s="26">
        <v>10</v>
      </c>
      <c r="F325" s="26">
        <v>4</v>
      </c>
      <c r="G325" s="27">
        <v>42049</v>
      </c>
      <c r="H325" s="25" t="str">
        <f t="shared" si="81"/>
        <v>DUPONT</v>
      </c>
      <c r="I325" s="25" t="str">
        <f t="shared" si="82"/>
        <v>DOUBLET</v>
      </c>
      <c r="J325" s="25" t="str">
        <f t="shared" si="83"/>
        <v>AVELIN</v>
      </c>
    </row>
    <row r="326" spans="2:10" outlineLevel="3" x14ac:dyDescent="0.15">
      <c r="B326" s="24">
        <v>1</v>
      </c>
      <c r="C326" s="25" t="str">
        <f t="shared" si="80"/>
        <v>I COMME IMAGE</v>
      </c>
      <c r="D326" s="33">
        <v>65</v>
      </c>
      <c r="E326" s="26">
        <v>14</v>
      </c>
      <c r="F326" s="26">
        <v>4</v>
      </c>
      <c r="G326" s="27">
        <v>42052</v>
      </c>
      <c r="H326" s="25" t="str">
        <f t="shared" si="81"/>
        <v>DUPONT</v>
      </c>
      <c r="I326" s="25" t="str">
        <f t="shared" si="82"/>
        <v>FG</v>
      </c>
      <c r="J326" s="25" t="str">
        <f t="shared" si="83"/>
        <v>CHAPELLE D'ARMENTIERE</v>
      </c>
    </row>
    <row r="327" spans="2:10" outlineLevel="3" x14ac:dyDescent="0.15">
      <c r="B327" s="24">
        <v>1</v>
      </c>
      <c r="C327" s="25" t="str">
        <f t="shared" si="80"/>
        <v>I COMME IMAGE</v>
      </c>
      <c r="D327" s="33">
        <v>750</v>
      </c>
      <c r="E327" s="26">
        <v>6</v>
      </c>
      <c r="F327" s="26">
        <v>4</v>
      </c>
      <c r="G327" s="27">
        <v>42112</v>
      </c>
      <c r="H327" s="25" t="str">
        <f t="shared" si="81"/>
        <v>DUPONT</v>
      </c>
      <c r="I327" s="25" t="str">
        <f t="shared" si="82"/>
        <v>CHRONOPOST</v>
      </c>
      <c r="J327" s="25" t="str">
        <f t="shared" si="83"/>
        <v>VILLENEUVE D'ASCQ</v>
      </c>
    </row>
    <row r="328" spans="2:10" outlineLevel="3" x14ac:dyDescent="0.15">
      <c r="B328" s="24">
        <v>1</v>
      </c>
      <c r="C328" s="25" t="str">
        <f t="shared" si="80"/>
        <v>I COMME IMAGE</v>
      </c>
      <c r="D328" s="33">
        <v>1000</v>
      </c>
      <c r="E328" s="26">
        <v>6</v>
      </c>
      <c r="F328" s="26">
        <v>4</v>
      </c>
      <c r="G328" s="27">
        <v>42124</v>
      </c>
      <c r="H328" s="25" t="str">
        <f t="shared" si="81"/>
        <v>DUPONT</v>
      </c>
      <c r="I328" s="25" t="str">
        <f t="shared" si="82"/>
        <v>CHRONOPOST</v>
      </c>
      <c r="J328" s="25" t="str">
        <f t="shared" si="83"/>
        <v>VILLENEUVE D'ASCQ</v>
      </c>
    </row>
    <row r="329" spans="2:10" outlineLevel="3" x14ac:dyDescent="0.15">
      <c r="B329" s="24">
        <v>1</v>
      </c>
      <c r="C329" s="25" t="str">
        <f t="shared" si="80"/>
        <v>I COMME IMAGE</v>
      </c>
      <c r="D329" s="33">
        <v>800</v>
      </c>
      <c r="E329" s="26">
        <v>6</v>
      </c>
      <c r="F329" s="26">
        <v>4</v>
      </c>
      <c r="G329" s="27">
        <v>42129</v>
      </c>
      <c r="H329" s="25" t="str">
        <f t="shared" si="81"/>
        <v>DUPONT</v>
      </c>
      <c r="I329" s="25" t="str">
        <f t="shared" si="82"/>
        <v>CHRONOPOST</v>
      </c>
      <c r="J329" s="25" t="str">
        <f t="shared" si="83"/>
        <v>VILLENEUVE D'ASCQ</v>
      </c>
    </row>
    <row r="330" spans="2:10" outlineLevel="3" x14ac:dyDescent="0.15">
      <c r="B330" s="24">
        <v>1</v>
      </c>
      <c r="C330" s="25" t="str">
        <f t="shared" si="80"/>
        <v>I COMME IMAGE</v>
      </c>
      <c r="D330" s="33">
        <v>110</v>
      </c>
      <c r="E330" s="26">
        <v>15</v>
      </c>
      <c r="F330" s="26">
        <v>4</v>
      </c>
      <c r="G330" s="27">
        <v>42131</v>
      </c>
      <c r="H330" s="25" t="str">
        <f t="shared" si="81"/>
        <v>DUPONT</v>
      </c>
      <c r="I330" s="25" t="str">
        <f t="shared" si="82"/>
        <v>CRDP</v>
      </c>
      <c r="J330" s="25" t="str">
        <f t="shared" si="83"/>
        <v>CHATEAU THIERY</v>
      </c>
    </row>
    <row r="331" spans="2:10" outlineLevel="3" x14ac:dyDescent="0.15">
      <c r="B331" s="24">
        <v>1</v>
      </c>
      <c r="C331" s="25" t="str">
        <f t="shared" si="80"/>
        <v>I COMME IMAGE</v>
      </c>
      <c r="D331" s="33">
        <v>1472.1045459604811</v>
      </c>
      <c r="E331" s="26">
        <v>14</v>
      </c>
      <c r="F331" s="26">
        <v>4</v>
      </c>
      <c r="G331" s="27">
        <v>42156</v>
      </c>
      <c r="H331" s="25" t="str">
        <f t="shared" si="81"/>
        <v>DUPONT</v>
      </c>
      <c r="I331" s="25" t="str">
        <f t="shared" si="82"/>
        <v>FG</v>
      </c>
      <c r="J331" s="25" t="str">
        <f t="shared" si="83"/>
        <v>CHAPELLE D'ARMENTIERE</v>
      </c>
    </row>
    <row r="332" spans="2:10" outlineLevel="3" x14ac:dyDescent="0.15">
      <c r="B332" s="24">
        <v>1</v>
      </c>
      <c r="C332" s="25" t="str">
        <f t="shared" si="80"/>
        <v>I COMME IMAGE</v>
      </c>
      <c r="D332" s="33">
        <v>144.1556149992</v>
      </c>
      <c r="E332" s="26">
        <v>15</v>
      </c>
      <c r="F332" s="26">
        <v>4</v>
      </c>
      <c r="G332" s="27">
        <v>42160</v>
      </c>
      <c r="H332" s="25" t="str">
        <f t="shared" si="81"/>
        <v>DUPONT</v>
      </c>
      <c r="I332" s="25" t="str">
        <f t="shared" si="82"/>
        <v>CRDP</v>
      </c>
      <c r="J332" s="25" t="str">
        <f t="shared" si="83"/>
        <v>CHATEAU THIERY</v>
      </c>
    </row>
    <row r="333" spans="2:10" outlineLevel="3" x14ac:dyDescent="0.15">
      <c r="B333" s="24">
        <v>1</v>
      </c>
      <c r="C333" s="25" t="str">
        <f t="shared" si="80"/>
        <v>I COMME IMAGE</v>
      </c>
      <c r="D333" s="33">
        <v>107.45029868272066</v>
      </c>
      <c r="E333" s="26">
        <v>15</v>
      </c>
      <c r="F333" s="26">
        <v>4</v>
      </c>
      <c r="G333" s="27">
        <v>42183</v>
      </c>
      <c r="H333" s="25" t="str">
        <f t="shared" si="81"/>
        <v>DUPONT</v>
      </c>
      <c r="I333" s="25" t="str">
        <f t="shared" si="82"/>
        <v>CRDP</v>
      </c>
      <c r="J333" s="25" t="str">
        <f t="shared" si="83"/>
        <v>CHATEAU THIERY</v>
      </c>
    </row>
    <row r="334" spans="2:10" outlineLevel="3" x14ac:dyDescent="0.15">
      <c r="B334" s="24">
        <v>1</v>
      </c>
      <c r="C334" s="25" t="str">
        <f t="shared" si="80"/>
        <v>I COMME IMAGE</v>
      </c>
      <c r="D334" s="33">
        <v>1403.9157504895029</v>
      </c>
      <c r="E334" s="26">
        <v>18</v>
      </c>
      <c r="F334" s="26">
        <v>4</v>
      </c>
      <c r="G334" s="27">
        <v>42184</v>
      </c>
      <c r="H334" s="25" t="str">
        <f t="shared" si="81"/>
        <v>DUPONT</v>
      </c>
      <c r="I334" s="25" t="str">
        <f t="shared" si="82"/>
        <v>IMPRIDEL</v>
      </c>
      <c r="J334" s="25" t="str">
        <f t="shared" si="83"/>
        <v>CROIX</v>
      </c>
    </row>
    <row r="335" spans="2:10" outlineLevel="2" x14ac:dyDescent="0.15">
      <c r="B335" s="24"/>
      <c r="C335" s="25"/>
      <c r="D335" s="33">
        <f>SUBTOTAL(9,D323:D334)</f>
        <v>6047.6262101319053</v>
      </c>
      <c r="E335" s="26"/>
      <c r="F335" s="26"/>
      <c r="G335" s="27"/>
      <c r="H335" s="62" t="s">
        <v>201</v>
      </c>
      <c r="I335" s="25"/>
      <c r="J335" s="25"/>
    </row>
    <row r="336" spans="2:10" outlineLevel="3" x14ac:dyDescent="0.15">
      <c r="B336" s="24">
        <v>1</v>
      </c>
      <c r="C336" s="25" t="str">
        <f t="shared" ref="C336:C344" si="84">VLOOKUP(B336,Sociétés,2,FALSE)</f>
        <v>I COMME IMAGE</v>
      </c>
      <c r="D336" s="33">
        <v>260</v>
      </c>
      <c r="E336" s="26">
        <v>20</v>
      </c>
      <c r="F336" s="26">
        <v>5</v>
      </c>
      <c r="G336" s="27">
        <v>42006</v>
      </c>
      <c r="H336" s="25" t="str">
        <f t="shared" ref="H336:H344" si="85">VLOOKUP(F336,Chauffeurs,2,FALSE)</f>
        <v>ROBERT</v>
      </c>
      <c r="I336" s="25" t="str">
        <f t="shared" ref="I336:I344" si="86">VLOOKUP(E336,Sociétés,2,FALSE)</f>
        <v>FRANCE SOL</v>
      </c>
      <c r="J336" s="25" t="str">
        <f t="shared" ref="J336:J344" si="87">VLOOKUP(E336,Sociétés,5,FALSE)</f>
        <v>DUNKERQUE</v>
      </c>
    </row>
    <row r="337" spans="2:10" outlineLevel="3" x14ac:dyDescent="0.15">
      <c r="B337" s="24">
        <v>1</v>
      </c>
      <c r="C337" s="25" t="str">
        <f t="shared" si="84"/>
        <v>I COMME IMAGE</v>
      </c>
      <c r="D337" s="33">
        <v>440</v>
      </c>
      <c r="E337" s="26">
        <v>14</v>
      </c>
      <c r="F337" s="26">
        <v>5</v>
      </c>
      <c r="G337" s="27">
        <v>42022</v>
      </c>
      <c r="H337" s="25" t="str">
        <f t="shared" si="85"/>
        <v>ROBERT</v>
      </c>
      <c r="I337" s="25" t="str">
        <f t="shared" si="86"/>
        <v>FG</v>
      </c>
      <c r="J337" s="25" t="str">
        <f t="shared" si="87"/>
        <v>CHAPELLE D'ARMENTIERE</v>
      </c>
    </row>
    <row r="338" spans="2:10" outlineLevel="3" x14ac:dyDescent="0.15">
      <c r="B338" s="24">
        <v>1</v>
      </c>
      <c r="C338" s="25" t="str">
        <f t="shared" si="84"/>
        <v>I COMME IMAGE</v>
      </c>
      <c r="D338" s="33">
        <v>440</v>
      </c>
      <c r="E338" s="26">
        <v>14</v>
      </c>
      <c r="F338" s="26">
        <v>5</v>
      </c>
      <c r="G338" s="27">
        <v>42022</v>
      </c>
      <c r="H338" s="25" t="str">
        <f t="shared" si="85"/>
        <v>ROBERT</v>
      </c>
      <c r="I338" s="25" t="str">
        <f t="shared" si="86"/>
        <v>FG</v>
      </c>
      <c r="J338" s="25" t="str">
        <f t="shared" si="87"/>
        <v>CHAPELLE D'ARMENTIERE</v>
      </c>
    </row>
    <row r="339" spans="2:10" outlineLevel="3" x14ac:dyDescent="0.15">
      <c r="B339" s="24">
        <v>1</v>
      </c>
      <c r="C339" s="25" t="str">
        <f t="shared" si="84"/>
        <v>I COMME IMAGE</v>
      </c>
      <c r="D339" s="33">
        <v>2226</v>
      </c>
      <c r="E339" s="26">
        <v>1</v>
      </c>
      <c r="F339" s="26">
        <v>5</v>
      </c>
      <c r="G339" s="27">
        <v>42022</v>
      </c>
      <c r="H339" s="25" t="str">
        <f t="shared" si="85"/>
        <v>ROBERT</v>
      </c>
      <c r="I339" s="25" t="str">
        <f t="shared" si="86"/>
        <v>I COMME IMAGE</v>
      </c>
      <c r="J339" s="25" t="str">
        <f t="shared" si="87"/>
        <v>ROUBAIX</v>
      </c>
    </row>
    <row r="340" spans="2:10" outlineLevel="3" x14ac:dyDescent="0.15">
      <c r="B340" s="24">
        <v>1</v>
      </c>
      <c r="C340" s="25" t="str">
        <f t="shared" si="84"/>
        <v>I COMME IMAGE</v>
      </c>
      <c r="D340" s="33">
        <v>500</v>
      </c>
      <c r="E340" s="26">
        <v>8</v>
      </c>
      <c r="F340" s="26">
        <v>5</v>
      </c>
      <c r="G340" s="27">
        <v>42025</v>
      </c>
      <c r="H340" s="25" t="str">
        <f t="shared" si="85"/>
        <v>ROBERT</v>
      </c>
      <c r="I340" s="25" t="str">
        <f t="shared" si="86"/>
        <v>CRAYE ET FILS</v>
      </c>
      <c r="J340" s="25" t="str">
        <f t="shared" si="87"/>
        <v>ROUBAIX</v>
      </c>
    </row>
    <row r="341" spans="2:10" outlineLevel="3" x14ac:dyDescent="0.15">
      <c r="B341" s="24">
        <v>1</v>
      </c>
      <c r="C341" s="25" t="str">
        <f t="shared" si="84"/>
        <v>I COMME IMAGE</v>
      </c>
      <c r="D341" s="33">
        <v>100</v>
      </c>
      <c r="E341" s="26">
        <v>5</v>
      </c>
      <c r="F341" s="26">
        <v>5</v>
      </c>
      <c r="G341" s="27">
        <v>42027</v>
      </c>
      <c r="H341" s="25" t="str">
        <f t="shared" si="85"/>
        <v>ROBERT</v>
      </c>
      <c r="I341" s="25" t="str">
        <f t="shared" si="86"/>
        <v>BUREAUTIQUE EUCHER</v>
      </c>
      <c r="J341" s="25" t="str">
        <f t="shared" si="87"/>
        <v>ROUBAIX</v>
      </c>
    </row>
    <row r="342" spans="2:10" outlineLevel="3" x14ac:dyDescent="0.15">
      <c r="B342" s="24">
        <v>1</v>
      </c>
      <c r="C342" s="25" t="str">
        <f t="shared" si="84"/>
        <v>I COMME IMAGE</v>
      </c>
      <c r="D342" s="33">
        <v>170</v>
      </c>
      <c r="E342" s="26">
        <v>14</v>
      </c>
      <c r="F342" s="26">
        <v>5</v>
      </c>
      <c r="G342" s="27">
        <v>42031</v>
      </c>
      <c r="H342" s="25" t="str">
        <f t="shared" si="85"/>
        <v>ROBERT</v>
      </c>
      <c r="I342" s="25" t="str">
        <f t="shared" si="86"/>
        <v>FG</v>
      </c>
      <c r="J342" s="25" t="str">
        <f t="shared" si="87"/>
        <v>CHAPELLE D'ARMENTIERE</v>
      </c>
    </row>
    <row r="343" spans="2:10" outlineLevel="3" x14ac:dyDescent="0.15">
      <c r="B343" s="24">
        <v>1</v>
      </c>
      <c r="C343" s="25" t="str">
        <f t="shared" si="84"/>
        <v>I COMME IMAGE</v>
      </c>
      <c r="D343" s="33">
        <v>2000</v>
      </c>
      <c r="E343" s="26">
        <v>15</v>
      </c>
      <c r="F343" s="26">
        <v>5</v>
      </c>
      <c r="G343" s="27">
        <v>42045</v>
      </c>
      <c r="H343" s="25" t="str">
        <f t="shared" si="85"/>
        <v>ROBERT</v>
      </c>
      <c r="I343" s="25" t="str">
        <f t="shared" si="86"/>
        <v>CRDP</v>
      </c>
      <c r="J343" s="25" t="str">
        <f t="shared" si="87"/>
        <v>CHATEAU THIERY</v>
      </c>
    </row>
    <row r="344" spans="2:10" outlineLevel="3" x14ac:dyDescent="0.15">
      <c r="B344" s="24">
        <v>1</v>
      </c>
      <c r="C344" s="25" t="str">
        <f t="shared" si="84"/>
        <v>I COMME IMAGE</v>
      </c>
      <c r="D344" s="33">
        <v>2200</v>
      </c>
      <c r="E344" s="26">
        <v>19</v>
      </c>
      <c r="F344" s="26">
        <v>5</v>
      </c>
      <c r="G344" s="27">
        <v>42087</v>
      </c>
      <c r="H344" s="25" t="str">
        <f t="shared" si="85"/>
        <v>ROBERT</v>
      </c>
      <c r="I344" s="25" t="str">
        <f t="shared" si="86"/>
        <v>KRB</v>
      </c>
      <c r="J344" s="25" t="str">
        <f t="shared" si="87"/>
        <v>DOUAI</v>
      </c>
    </row>
    <row r="345" spans="2:10" outlineLevel="2" x14ac:dyDescent="0.15">
      <c r="B345" s="24"/>
      <c r="C345" s="25"/>
      <c r="D345" s="33">
        <f>SUBTOTAL(9,D336:D344)</f>
        <v>8336</v>
      </c>
      <c r="E345" s="26"/>
      <c r="F345" s="26"/>
      <c r="G345" s="27"/>
      <c r="H345" s="62" t="s">
        <v>202</v>
      </c>
      <c r="I345" s="25"/>
      <c r="J345" s="25"/>
    </row>
    <row r="346" spans="2:10" outlineLevel="3" x14ac:dyDescent="0.15">
      <c r="B346" s="24">
        <v>1</v>
      </c>
      <c r="C346" s="25" t="str">
        <f t="shared" ref="C346:C372" si="88">VLOOKUP(B346,Sociétés,2,FALSE)</f>
        <v>I COMME IMAGE</v>
      </c>
      <c r="D346" s="33">
        <v>200</v>
      </c>
      <c r="E346" s="26">
        <v>16</v>
      </c>
      <c r="F346" s="26">
        <v>9</v>
      </c>
      <c r="G346" s="27">
        <v>42014</v>
      </c>
      <c r="H346" s="25" t="str">
        <f t="shared" ref="H346:H372" si="89">VLOOKUP(F346,Chauffeurs,2,FALSE)</f>
        <v>SIERRA</v>
      </c>
      <c r="I346" s="25" t="str">
        <f t="shared" ref="I346:I372" si="90">VLOOKUP(E346,Sociétés,2,FALSE)</f>
        <v>ABRASIFS STA</v>
      </c>
      <c r="J346" s="25" t="str">
        <f t="shared" ref="J346:J372" si="91">VLOOKUP(E346,Sociétés,5,FALSE)</f>
        <v>CHERENG</v>
      </c>
    </row>
    <row r="347" spans="2:10" outlineLevel="3" x14ac:dyDescent="0.15">
      <c r="B347" s="24">
        <v>1</v>
      </c>
      <c r="C347" s="25" t="str">
        <f t="shared" si="88"/>
        <v>I COMME IMAGE</v>
      </c>
      <c r="D347" s="33">
        <v>120</v>
      </c>
      <c r="E347" s="26">
        <v>10</v>
      </c>
      <c r="F347" s="26">
        <v>9</v>
      </c>
      <c r="G347" s="27">
        <v>42024</v>
      </c>
      <c r="H347" s="25" t="str">
        <f t="shared" si="89"/>
        <v>SIERRA</v>
      </c>
      <c r="I347" s="25" t="str">
        <f t="shared" si="90"/>
        <v>DOUBLET</v>
      </c>
      <c r="J347" s="25" t="str">
        <f t="shared" si="91"/>
        <v>AVELIN</v>
      </c>
    </row>
    <row r="348" spans="2:10" outlineLevel="3" x14ac:dyDescent="0.15">
      <c r="B348" s="24">
        <v>1</v>
      </c>
      <c r="C348" s="25" t="str">
        <f t="shared" si="88"/>
        <v>I COMME IMAGE</v>
      </c>
      <c r="D348" s="33">
        <v>65</v>
      </c>
      <c r="E348" s="26">
        <v>14</v>
      </c>
      <c r="F348" s="26">
        <v>9</v>
      </c>
      <c r="G348" s="27">
        <v>42027</v>
      </c>
      <c r="H348" s="25" t="str">
        <f t="shared" si="89"/>
        <v>SIERRA</v>
      </c>
      <c r="I348" s="25" t="str">
        <f t="shared" si="90"/>
        <v>FG</v>
      </c>
      <c r="J348" s="25" t="str">
        <f t="shared" si="91"/>
        <v>CHAPELLE D'ARMENTIERE</v>
      </c>
    </row>
    <row r="349" spans="2:10" outlineLevel="3" x14ac:dyDescent="0.15">
      <c r="B349" s="24">
        <v>1</v>
      </c>
      <c r="C349" s="25" t="str">
        <f t="shared" si="88"/>
        <v>I COMME IMAGE</v>
      </c>
      <c r="D349" s="33">
        <v>65</v>
      </c>
      <c r="E349" s="26">
        <v>8</v>
      </c>
      <c r="F349" s="26">
        <v>9</v>
      </c>
      <c r="G349" s="27">
        <v>42033</v>
      </c>
      <c r="H349" s="25" t="str">
        <f t="shared" si="89"/>
        <v>SIERRA</v>
      </c>
      <c r="I349" s="25" t="str">
        <f t="shared" si="90"/>
        <v>CRAYE ET FILS</v>
      </c>
      <c r="J349" s="25" t="str">
        <f t="shared" si="91"/>
        <v>ROUBAIX</v>
      </c>
    </row>
    <row r="350" spans="2:10" outlineLevel="3" x14ac:dyDescent="0.15">
      <c r="B350" s="24">
        <v>1</v>
      </c>
      <c r="C350" s="25" t="str">
        <f t="shared" si="88"/>
        <v>I COMME IMAGE</v>
      </c>
      <c r="D350" s="33">
        <v>65</v>
      </c>
      <c r="E350" s="26">
        <v>8</v>
      </c>
      <c r="F350" s="26">
        <v>9</v>
      </c>
      <c r="G350" s="27">
        <v>42034</v>
      </c>
      <c r="H350" s="25" t="str">
        <f t="shared" si="89"/>
        <v>SIERRA</v>
      </c>
      <c r="I350" s="25" t="str">
        <f t="shared" si="90"/>
        <v>CRAYE ET FILS</v>
      </c>
      <c r="J350" s="25" t="str">
        <f t="shared" si="91"/>
        <v>ROUBAIX</v>
      </c>
    </row>
    <row r="351" spans="2:10" outlineLevel="3" x14ac:dyDescent="0.15">
      <c r="B351" s="24">
        <v>1</v>
      </c>
      <c r="C351" s="25" t="str">
        <f t="shared" si="88"/>
        <v>I COMME IMAGE</v>
      </c>
      <c r="D351" s="33">
        <v>185</v>
      </c>
      <c r="E351" s="26">
        <v>14</v>
      </c>
      <c r="F351" s="26">
        <v>9</v>
      </c>
      <c r="G351" s="27">
        <v>42042</v>
      </c>
      <c r="H351" s="25" t="str">
        <f t="shared" si="89"/>
        <v>SIERRA</v>
      </c>
      <c r="I351" s="25" t="str">
        <f t="shared" si="90"/>
        <v>FG</v>
      </c>
      <c r="J351" s="25" t="str">
        <f t="shared" si="91"/>
        <v>CHAPELLE D'ARMENTIERE</v>
      </c>
    </row>
    <row r="352" spans="2:10" outlineLevel="3" x14ac:dyDescent="0.15">
      <c r="B352" s="24">
        <v>1</v>
      </c>
      <c r="C352" s="25" t="str">
        <f t="shared" si="88"/>
        <v>I COMME IMAGE</v>
      </c>
      <c r="D352" s="33">
        <v>65</v>
      </c>
      <c r="E352" s="26">
        <v>14</v>
      </c>
      <c r="F352" s="26">
        <v>9</v>
      </c>
      <c r="G352" s="27">
        <v>42055</v>
      </c>
      <c r="H352" s="25" t="str">
        <f t="shared" si="89"/>
        <v>SIERRA</v>
      </c>
      <c r="I352" s="25" t="str">
        <f t="shared" si="90"/>
        <v>FG</v>
      </c>
      <c r="J352" s="25" t="str">
        <f t="shared" si="91"/>
        <v>CHAPELLE D'ARMENTIERE</v>
      </c>
    </row>
    <row r="353" spans="2:10" outlineLevel="3" x14ac:dyDescent="0.15">
      <c r="B353" s="24">
        <v>1</v>
      </c>
      <c r="C353" s="25" t="str">
        <f t="shared" si="88"/>
        <v>I COMME IMAGE</v>
      </c>
      <c r="D353" s="33">
        <v>65</v>
      </c>
      <c r="E353" s="26">
        <v>14</v>
      </c>
      <c r="F353" s="26">
        <v>9</v>
      </c>
      <c r="G353" s="27">
        <v>42063</v>
      </c>
      <c r="H353" s="25" t="str">
        <f t="shared" si="89"/>
        <v>SIERRA</v>
      </c>
      <c r="I353" s="25" t="str">
        <f t="shared" si="90"/>
        <v>FG</v>
      </c>
      <c r="J353" s="25" t="str">
        <f t="shared" si="91"/>
        <v>CHAPELLE D'ARMENTIERE</v>
      </c>
    </row>
    <row r="354" spans="2:10" outlineLevel="3" x14ac:dyDescent="0.15">
      <c r="B354" s="24">
        <v>1</v>
      </c>
      <c r="C354" s="25" t="str">
        <f t="shared" si="88"/>
        <v>I COMME IMAGE</v>
      </c>
      <c r="D354" s="33">
        <v>170</v>
      </c>
      <c r="E354" s="26">
        <v>14</v>
      </c>
      <c r="F354" s="26">
        <v>9</v>
      </c>
      <c r="G354" s="27">
        <v>42081</v>
      </c>
      <c r="H354" s="25" t="str">
        <f t="shared" si="89"/>
        <v>SIERRA</v>
      </c>
      <c r="I354" s="25" t="str">
        <f t="shared" si="90"/>
        <v>FG</v>
      </c>
      <c r="J354" s="25" t="str">
        <f t="shared" si="91"/>
        <v>CHAPELLE D'ARMENTIERE</v>
      </c>
    </row>
    <row r="355" spans="2:10" outlineLevel="3" x14ac:dyDescent="0.15">
      <c r="B355" s="24">
        <v>1</v>
      </c>
      <c r="C355" s="25" t="str">
        <f t="shared" si="88"/>
        <v>I COMME IMAGE</v>
      </c>
      <c r="D355" s="33">
        <v>65</v>
      </c>
      <c r="E355" s="26">
        <v>14</v>
      </c>
      <c r="F355" s="26">
        <v>9</v>
      </c>
      <c r="G355" s="27">
        <v>42089</v>
      </c>
      <c r="H355" s="25" t="str">
        <f t="shared" si="89"/>
        <v>SIERRA</v>
      </c>
      <c r="I355" s="25" t="str">
        <f t="shared" si="90"/>
        <v>FG</v>
      </c>
      <c r="J355" s="25" t="str">
        <f t="shared" si="91"/>
        <v>CHAPELLE D'ARMENTIERE</v>
      </c>
    </row>
    <row r="356" spans="2:10" outlineLevel="3" x14ac:dyDescent="0.15">
      <c r="B356" s="24">
        <v>1</v>
      </c>
      <c r="C356" s="25" t="str">
        <f t="shared" si="88"/>
        <v>I COMME IMAGE</v>
      </c>
      <c r="D356" s="33">
        <v>170</v>
      </c>
      <c r="E356" s="26">
        <v>14</v>
      </c>
      <c r="F356" s="26">
        <v>9</v>
      </c>
      <c r="G356" s="27">
        <v>42089</v>
      </c>
      <c r="H356" s="25" t="str">
        <f t="shared" si="89"/>
        <v>SIERRA</v>
      </c>
      <c r="I356" s="25" t="str">
        <f t="shared" si="90"/>
        <v>FG</v>
      </c>
      <c r="J356" s="25" t="str">
        <f t="shared" si="91"/>
        <v>CHAPELLE D'ARMENTIERE</v>
      </c>
    </row>
    <row r="357" spans="2:10" outlineLevel="3" x14ac:dyDescent="0.15">
      <c r="B357" s="24">
        <v>1</v>
      </c>
      <c r="C357" s="25" t="str">
        <f t="shared" si="88"/>
        <v>I COMME IMAGE</v>
      </c>
      <c r="D357" s="33">
        <v>65</v>
      </c>
      <c r="E357" s="26">
        <v>20</v>
      </c>
      <c r="F357" s="26">
        <v>9</v>
      </c>
      <c r="G357" s="27">
        <v>42091</v>
      </c>
      <c r="H357" s="25" t="str">
        <f t="shared" si="89"/>
        <v>SIERRA</v>
      </c>
      <c r="I357" s="25" t="str">
        <f t="shared" si="90"/>
        <v>FRANCE SOL</v>
      </c>
      <c r="J357" s="25" t="str">
        <f t="shared" si="91"/>
        <v>DUNKERQUE</v>
      </c>
    </row>
    <row r="358" spans="2:10" outlineLevel="3" x14ac:dyDescent="0.15">
      <c r="B358" s="24">
        <v>1</v>
      </c>
      <c r="C358" s="25" t="str">
        <f t="shared" si="88"/>
        <v>I COMME IMAGE</v>
      </c>
      <c r="D358" s="33">
        <v>120</v>
      </c>
      <c r="E358" s="26">
        <v>2</v>
      </c>
      <c r="F358" s="26">
        <v>9</v>
      </c>
      <c r="G358" s="27">
        <v>42096</v>
      </c>
      <c r="H358" s="25" t="str">
        <f t="shared" si="89"/>
        <v>SIERRA</v>
      </c>
      <c r="I358" s="25" t="str">
        <f t="shared" si="90"/>
        <v>AFFRETEMENT DU PEVELE</v>
      </c>
      <c r="J358" s="25" t="str">
        <f t="shared" si="91"/>
        <v>AVELIN</v>
      </c>
    </row>
    <row r="359" spans="2:10" outlineLevel="3" x14ac:dyDescent="0.15">
      <c r="B359" s="24">
        <v>1</v>
      </c>
      <c r="C359" s="25" t="str">
        <f t="shared" si="88"/>
        <v>I COMME IMAGE</v>
      </c>
      <c r="D359" s="33">
        <v>70</v>
      </c>
      <c r="E359" s="26">
        <v>2</v>
      </c>
      <c r="F359" s="26">
        <v>9</v>
      </c>
      <c r="G359" s="27">
        <v>42096</v>
      </c>
      <c r="H359" s="25" t="str">
        <f t="shared" si="89"/>
        <v>SIERRA</v>
      </c>
      <c r="I359" s="25" t="str">
        <f t="shared" si="90"/>
        <v>AFFRETEMENT DU PEVELE</v>
      </c>
      <c r="J359" s="25" t="str">
        <f t="shared" si="91"/>
        <v>AVELIN</v>
      </c>
    </row>
    <row r="360" spans="2:10" outlineLevel="3" x14ac:dyDescent="0.15">
      <c r="B360" s="24">
        <v>1</v>
      </c>
      <c r="C360" s="25" t="str">
        <f t="shared" si="88"/>
        <v>I COMME IMAGE</v>
      </c>
      <c r="D360" s="33">
        <v>65</v>
      </c>
      <c r="E360" s="26">
        <v>10</v>
      </c>
      <c r="F360" s="26">
        <v>9</v>
      </c>
      <c r="G360" s="27">
        <v>42124</v>
      </c>
      <c r="H360" s="25" t="str">
        <f t="shared" si="89"/>
        <v>SIERRA</v>
      </c>
      <c r="I360" s="25" t="str">
        <f t="shared" si="90"/>
        <v>DOUBLET</v>
      </c>
      <c r="J360" s="25" t="str">
        <f t="shared" si="91"/>
        <v>AVELIN</v>
      </c>
    </row>
    <row r="361" spans="2:10" outlineLevel="3" x14ac:dyDescent="0.15">
      <c r="B361" s="24">
        <v>1</v>
      </c>
      <c r="C361" s="25" t="str">
        <f t="shared" si="88"/>
        <v>I COMME IMAGE</v>
      </c>
      <c r="D361" s="33">
        <v>120</v>
      </c>
      <c r="E361" s="26">
        <v>10</v>
      </c>
      <c r="F361" s="26">
        <v>9</v>
      </c>
      <c r="G361" s="27">
        <v>42124</v>
      </c>
      <c r="H361" s="25" t="str">
        <f t="shared" si="89"/>
        <v>SIERRA</v>
      </c>
      <c r="I361" s="25" t="str">
        <f t="shared" si="90"/>
        <v>DOUBLET</v>
      </c>
      <c r="J361" s="25" t="str">
        <f t="shared" si="91"/>
        <v>AVELIN</v>
      </c>
    </row>
    <row r="362" spans="2:10" outlineLevel="3" x14ac:dyDescent="0.15">
      <c r="B362" s="24">
        <v>1</v>
      </c>
      <c r="C362" s="25" t="str">
        <f t="shared" si="88"/>
        <v>I COMME IMAGE</v>
      </c>
      <c r="D362" s="33">
        <v>120</v>
      </c>
      <c r="E362" s="26">
        <v>12</v>
      </c>
      <c r="F362" s="26">
        <v>9</v>
      </c>
      <c r="G362" s="27">
        <v>42124</v>
      </c>
      <c r="H362" s="25" t="str">
        <f t="shared" si="89"/>
        <v>SIERRA</v>
      </c>
      <c r="I362" s="25" t="str">
        <f t="shared" si="90"/>
        <v>MTR</v>
      </c>
      <c r="J362" s="25" t="str">
        <f t="shared" si="91"/>
        <v>BETHUNE</v>
      </c>
    </row>
    <row r="363" spans="2:10" outlineLevel="3" x14ac:dyDescent="0.15">
      <c r="B363" s="24">
        <v>1</v>
      </c>
      <c r="C363" s="25" t="str">
        <f t="shared" si="88"/>
        <v>I COMME IMAGE</v>
      </c>
      <c r="D363" s="33">
        <v>65</v>
      </c>
      <c r="E363" s="26">
        <v>16</v>
      </c>
      <c r="F363" s="26">
        <v>9</v>
      </c>
      <c r="G363" s="27">
        <v>42124</v>
      </c>
      <c r="H363" s="25" t="str">
        <f t="shared" si="89"/>
        <v>SIERRA</v>
      </c>
      <c r="I363" s="25" t="str">
        <f t="shared" si="90"/>
        <v>ABRASIFS STA</v>
      </c>
      <c r="J363" s="25" t="str">
        <f t="shared" si="91"/>
        <v>CHERENG</v>
      </c>
    </row>
    <row r="364" spans="2:10" outlineLevel="3" x14ac:dyDescent="0.15">
      <c r="B364" s="24">
        <v>1</v>
      </c>
      <c r="C364" s="25" t="str">
        <f t="shared" si="88"/>
        <v>I COMME IMAGE</v>
      </c>
      <c r="D364" s="33">
        <v>65</v>
      </c>
      <c r="E364" s="26">
        <v>17</v>
      </c>
      <c r="F364" s="26">
        <v>9</v>
      </c>
      <c r="G364" s="27">
        <v>42126</v>
      </c>
      <c r="H364" s="25" t="str">
        <f t="shared" si="89"/>
        <v>SIERRA</v>
      </c>
      <c r="I364" s="25" t="str">
        <f t="shared" si="90"/>
        <v>EDP</v>
      </c>
      <c r="J364" s="25" t="str">
        <f t="shared" si="91"/>
        <v>COMINES</v>
      </c>
    </row>
    <row r="365" spans="2:10" outlineLevel="3" x14ac:dyDescent="0.15">
      <c r="B365" s="24">
        <v>1</v>
      </c>
      <c r="C365" s="25" t="str">
        <f t="shared" si="88"/>
        <v>I COMME IMAGE</v>
      </c>
      <c r="D365" s="33">
        <v>130</v>
      </c>
      <c r="E365" s="26">
        <v>14</v>
      </c>
      <c r="F365" s="26">
        <v>9</v>
      </c>
      <c r="G365" s="27">
        <v>42126</v>
      </c>
      <c r="H365" s="25" t="str">
        <f t="shared" si="89"/>
        <v>SIERRA</v>
      </c>
      <c r="I365" s="25" t="str">
        <f t="shared" si="90"/>
        <v>FG</v>
      </c>
      <c r="J365" s="25" t="str">
        <f t="shared" si="91"/>
        <v>CHAPELLE D'ARMENTIERE</v>
      </c>
    </row>
    <row r="366" spans="2:10" outlineLevel="3" x14ac:dyDescent="0.15">
      <c r="B366" s="24">
        <v>1</v>
      </c>
      <c r="C366" s="25" t="str">
        <f t="shared" si="88"/>
        <v>I COMME IMAGE</v>
      </c>
      <c r="D366" s="33">
        <v>65</v>
      </c>
      <c r="E366" s="26">
        <v>14</v>
      </c>
      <c r="F366" s="26">
        <v>9</v>
      </c>
      <c r="G366" s="27">
        <v>42126</v>
      </c>
      <c r="H366" s="25" t="str">
        <f t="shared" si="89"/>
        <v>SIERRA</v>
      </c>
      <c r="I366" s="25" t="str">
        <f t="shared" si="90"/>
        <v>FG</v>
      </c>
      <c r="J366" s="25" t="str">
        <f t="shared" si="91"/>
        <v>CHAPELLE D'ARMENTIERE</v>
      </c>
    </row>
    <row r="367" spans="2:10" outlineLevel="3" x14ac:dyDescent="0.15">
      <c r="B367" s="24">
        <v>1</v>
      </c>
      <c r="C367" s="25" t="str">
        <f t="shared" si="88"/>
        <v>I COMME IMAGE</v>
      </c>
      <c r="D367" s="33">
        <v>65</v>
      </c>
      <c r="E367" s="26">
        <v>14</v>
      </c>
      <c r="F367" s="26">
        <v>9</v>
      </c>
      <c r="G367" s="27">
        <v>42129</v>
      </c>
      <c r="H367" s="25" t="str">
        <f t="shared" si="89"/>
        <v>SIERRA</v>
      </c>
      <c r="I367" s="25" t="str">
        <f t="shared" si="90"/>
        <v>FG</v>
      </c>
      <c r="J367" s="25" t="str">
        <f t="shared" si="91"/>
        <v>CHAPELLE D'ARMENTIERE</v>
      </c>
    </row>
    <row r="368" spans="2:10" outlineLevel="3" x14ac:dyDescent="0.15">
      <c r="B368" s="24">
        <v>1</v>
      </c>
      <c r="C368" s="25" t="str">
        <f t="shared" si="88"/>
        <v>I COMME IMAGE</v>
      </c>
      <c r="D368" s="33">
        <v>1074.4110202829111</v>
      </c>
      <c r="E368" s="26">
        <v>18</v>
      </c>
      <c r="F368" s="26">
        <v>9</v>
      </c>
      <c r="G368" s="27">
        <v>42156</v>
      </c>
      <c r="H368" s="25" t="str">
        <f t="shared" si="89"/>
        <v>SIERRA</v>
      </c>
      <c r="I368" s="25" t="str">
        <f t="shared" si="90"/>
        <v>IMPRIDEL</v>
      </c>
      <c r="J368" s="25" t="str">
        <f t="shared" si="91"/>
        <v>CROIX</v>
      </c>
    </row>
    <row r="369" spans="2:10" ht="15" outlineLevel="3" thickBot="1" x14ac:dyDescent="0.2">
      <c r="B369" s="28">
        <v>1</v>
      </c>
      <c r="C369" s="25" t="str">
        <f t="shared" si="88"/>
        <v>I COMME IMAGE</v>
      </c>
      <c r="D369" s="34">
        <v>1013.0236277972754</v>
      </c>
      <c r="E369" s="29">
        <v>19</v>
      </c>
      <c r="F369" s="29">
        <v>9</v>
      </c>
      <c r="G369" s="30">
        <v>42162</v>
      </c>
      <c r="H369" s="25" t="str">
        <f t="shared" si="89"/>
        <v>SIERRA</v>
      </c>
      <c r="I369" s="25" t="str">
        <f t="shared" si="90"/>
        <v>KRB</v>
      </c>
      <c r="J369" s="25" t="str">
        <f t="shared" si="91"/>
        <v>DOUAI</v>
      </c>
    </row>
    <row r="370" spans="2:10" outlineLevel="3" x14ac:dyDescent="0.15">
      <c r="B370" s="24">
        <v>1</v>
      </c>
      <c r="C370" s="25" t="str">
        <f t="shared" si="88"/>
        <v>I COMME IMAGE</v>
      </c>
      <c r="D370" s="33">
        <v>1109.8827325658178</v>
      </c>
      <c r="E370" s="26">
        <v>20</v>
      </c>
      <c r="F370" s="26">
        <v>9</v>
      </c>
      <c r="G370" s="27">
        <v>42163</v>
      </c>
      <c r="H370" s="25" t="str">
        <f t="shared" si="89"/>
        <v>SIERRA</v>
      </c>
      <c r="I370" s="25" t="str">
        <f t="shared" si="90"/>
        <v>FRANCE SOL</v>
      </c>
      <c r="J370" s="25" t="str">
        <f t="shared" si="91"/>
        <v>DUNKERQUE</v>
      </c>
    </row>
    <row r="371" spans="2:10" outlineLevel="3" x14ac:dyDescent="0.15">
      <c r="B371" s="24">
        <v>1</v>
      </c>
      <c r="C371" s="25" t="str">
        <f t="shared" si="88"/>
        <v>I COMME IMAGE</v>
      </c>
      <c r="D371" s="33">
        <v>68.47137974954515</v>
      </c>
      <c r="E371" s="26">
        <v>17</v>
      </c>
      <c r="F371" s="26">
        <v>9</v>
      </c>
      <c r="G371" s="27">
        <v>42169</v>
      </c>
      <c r="H371" s="25" t="str">
        <f t="shared" si="89"/>
        <v>SIERRA</v>
      </c>
      <c r="I371" s="25" t="str">
        <f t="shared" si="90"/>
        <v>EDP</v>
      </c>
      <c r="J371" s="25" t="str">
        <f t="shared" si="91"/>
        <v>COMINES</v>
      </c>
    </row>
    <row r="372" spans="2:10" outlineLevel="3" x14ac:dyDescent="0.15">
      <c r="B372" s="24">
        <v>1</v>
      </c>
      <c r="C372" s="25" t="str">
        <f t="shared" si="88"/>
        <v>I COMME IMAGE</v>
      </c>
      <c r="D372" s="33">
        <v>694.69901905661482</v>
      </c>
      <c r="E372" s="26">
        <v>18</v>
      </c>
      <c r="F372" s="26">
        <v>9</v>
      </c>
      <c r="G372" s="27">
        <v>42177</v>
      </c>
      <c r="H372" s="25" t="str">
        <f t="shared" si="89"/>
        <v>SIERRA</v>
      </c>
      <c r="I372" s="25" t="str">
        <f t="shared" si="90"/>
        <v>IMPRIDEL</v>
      </c>
      <c r="J372" s="25" t="str">
        <f t="shared" si="91"/>
        <v>CROIX</v>
      </c>
    </row>
    <row r="373" spans="2:10" outlineLevel="2" x14ac:dyDescent="0.15">
      <c r="B373" s="24"/>
      <c r="C373" s="25"/>
      <c r="D373" s="33">
        <f>SUBTOTAL(9,D346:D372)</f>
        <v>6145.4877794521644</v>
      </c>
      <c r="E373" s="26"/>
      <c r="F373" s="26"/>
      <c r="G373" s="27"/>
      <c r="H373" s="62" t="s">
        <v>203</v>
      </c>
      <c r="I373" s="25"/>
      <c r="J373" s="25"/>
    </row>
    <row r="374" spans="2:10" outlineLevel="3" x14ac:dyDescent="0.15">
      <c r="B374" s="24">
        <v>1</v>
      </c>
      <c r="C374" s="25" t="str">
        <f t="shared" ref="C374:C402" si="92">VLOOKUP(B374,Sociétés,2,FALSE)</f>
        <v>I COMME IMAGE</v>
      </c>
      <c r="D374" s="33">
        <v>70</v>
      </c>
      <c r="E374" s="26">
        <v>10</v>
      </c>
      <c r="F374" s="26">
        <v>7</v>
      </c>
      <c r="G374" s="27">
        <v>42019</v>
      </c>
      <c r="H374" s="25" t="str">
        <f t="shared" ref="H374:H402" si="93">VLOOKUP(F374,Chauffeurs,2,FALSE)</f>
        <v>TALOUI</v>
      </c>
      <c r="I374" s="25" t="str">
        <f t="shared" ref="I374:I402" si="94">VLOOKUP(E374,Sociétés,2,FALSE)</f>
        <v>DOUBLET</v>
      </c>
      <c r="J374" s="25" t="str">
        <f t="shared" ref="J374:J402" si="95">VLOOKUP(E374,Sociétés,5,FALSE)</f>
        <v>AVELIN</v>
      </c>
    </row>
    <row r="375" spans="2:10" outlineLevel="3" x14ac:dyDescent="0.15">
      <c r="B375" s="24">
        <v>1</v>
      </c>
      <c r="C375" s="25" t="str">
        <f t="shared" si="92"/>
        <v>I COMME IMAGE</v>
      </c>
      <c r="D375" s="33">
        <v>1138</v>
      </c>
      <c r="E375" s="26">
        <v>19</v>
      </c>
      <c r="F375" s="26">
        <v>7</v>
      </c>
      <c r="G375" s="27">
        <v>42021</v>
      </c>
      <c r="H375" s="25" t="str">
        <f t="shared" si="93"/>
        <v>TALOUI</v>
      </c>
      <c r="I375" s="25" t="str">
        <f t="shared" si="94"/>
        <v>KRB</v>
      </c>
      <c r="J375" s="25" t="str">
        <f t="shared" si="95"/>
        <v>DOUAI</v>
      </c>
    </row>
    <row r="376" spans="2:10" outlineLevel="3" x14ac:dyDescent="0.15">
      <c r="B376" s="24">
        <v>1</v>
      </c>
      <c r="C376" s="25" t="str">
        <f t="shared" si="92"/>
        <v>I COMME IMAGE</v>
      </c>
      <c r="D376" s="33">
        <v>1250</v>
      </c>
      <c r="E376" s="26">
        <v>14</v>
      </c>
      <c r="F376" s="26">
        <v>7</v>
      </c>
      <c r="G376" s="27">
        <v>42026</v>
      </c>
      <c r="H376" s="25" t="str">
        <f t="shared" si="93"/>
        <v>TALOUI</v>
      </c>
      <c r="I376" s="25" t="str">
        <f t="shared" si="94"/>
        <v>FG</v>
      </c>
      <c r="J376" s="25" t="str">
        <f t="shared" si="95"/>
        <v>CHAPELLE D'ARMENTIERE</v>
      </c>
    </row>
    <row r="377" spans="2:10" outlineLevel="3" x14ac:dyDescent="0.15">
      <c r="B377" s="24">
        <v>1</v>
      </c>
      <c r="C377" s="25" t="str">
        <f t="shared" si="92"/>
        <v>I COMME IMAGE</v>
      </c>
      <c r="D377" s="33">
        <v>1069</v>
      </c>
      <c r="E377" s="26">
        <v>19</v>
      </c>
      <c r="F377" s="26">
        <v>7</v>
      </c>
      <c r="G377" s="27">
        <v>42027</v>
      </c>
      <c r="H377" s="25" t="str">
        <f t="shared" si="93"/>
        <v>TALOUI</v>
      </c>
      <c r="I377" s="25" t="str">
        <f t="shared" si="94"/>
        <v>KRB</v>
      </c>
      <c r="J377" s="25" t="str">
        <f t="shared" si="95"/>
        <v>DOUAI</v>
      </c>
    </row>
    <row r="378" spans="2:10" outlineLevel="3" x14ac:dyDescent="0.15">
      <c r="B378" s="24">
        <v>1</v>
      </c>
      <c r="C378" s="25" t="str">
        <f t="shared" si="92"/>
        <v>I COMME IMAGE</v>
      </c>
      <c r="D378" s="33">
        <v>65</v>
      </c>
      <c r="E378" s="26">
        <v>15</v>
      </c>
      <c r="F378" s="26">
        <v>7</v>
      </c>
      <c r="G378" s="27">
        <v>42028</v>
      </c>
      <c r="H378" s="25" t="str">
        <f t="shared" si="93"/>
        <v>TALOUI</v>
      </c>
      <c r="I378" s="25" t="str">
        <f t="shared" si="94"/>
        <v>CRDP</v>
      </c>
      <c r="J378" s="25" t="str">
        <f t="shared" si="95"/>
        <v>CHATEAU THIERY</v>
      </c>
    </row>
    <row r="379" spans="2:10" outlineLevel="3" x14ac:dyDescent="0.15">
      <c r="B379" s="24">
        <v>1</v>
      </c>
      <c r="C379" s="25" t="str">
        <f t="shared" si="92"/>
        <v>I COMME IMAGE</v>
      </c>
      <c r="D379" s="33">
        <v>65</v>
      </c>
      <c r="E379" s="26">
        <v>20</v>
      </c>
      <c r="F379" s="26">
        <v>7</v>
      </c>
      <c r="G379" s="27">
        <v>42028</v>
      </c>
      <c r="H379" s="25" t="str">
        <f t="shared" si="93"/>
        <v>TALOUI</v>
      </c>
      <c r="I379" s="25" t="str">
        <f t="shared" si="94"/>
        <v>FRANCE SOL</v>
      </c>
      <c r="J379" s="25" t="str">
        <f t="shared" si="95"/>
        <v>DUNKERQUE</v>
      </c>
    </row>
    <row r="380" spans="2:10" outlineLevel="3" x14ac:dyDescent="0.15">
      <c r="B380" s="24">
        <v>1</v>
      </c>
      <c r="C380" s="25" t="str">
        <f t="shared" si="92"/>
        <v>I COMME IMAGE</v>
      </c>
      <c r="D380" s="33">
        <v>65</v>
      </c>
      <c r="E380" s="26">
        <v>20</v>
      </c>
      <c r="F380" s="26">
        <v>7</v>
      </c>
      <c r="G380" s="27">
        <v>42032</v>
      </c>
      <c r="H380" s="25" t="str">
        <f t="shared" si="93"/>
        <v>TALOUI</v>
      </c>
      <c r="I380" s="25" t="str">
        <f t="shared" si="94"/>
        <v>FRANCE SOL</v>
      </c>
      <c r="J380" s="25" t="str">
        <f t="shared" si="95"/>
        <v>DUNKERQUE</v>
      </c>
    </row>
    <row r="381" spans="2:10" outlineLevel="3" x14ac:dyDescent="0.15">
      <c r="B381" s="24">
        <v>1</v>
      </c>
      <c r="C381" s="25" t="str">
        <f t="shared" si="92"/>
        <v>I COMME IMAGE</v>
      </c>
      <c r="D381" s="33">
        <v>65</v>
      </c>
      <c r="E381" s="26">
        <v>20</v>
      </c>
      <c r="F381" s="26">
        <v>7</v>
      </c>
      <c r="G381" s="27">
        <v>42035</v>
      </c>
      <c r="H381" s="25" t="str">
        <f t="shared" si="93"/>
        <v>TALOUI</v>
      </c>
      <c r="I381" s="25" t="str">
        <f t="shared" si="94"/>
        <v>FRANCE SOL</v>
      </c>
      <c r="J381" s="25" t="str">
        <f t="shared" si="95"/>
        <v>DUNKERQUE</v>
      </c>
    </row>
    <row r="382" spans="2:10" outlineLevel="3" x14ac:dyDescent="0.15">
      <c r="B382" s="24">
        <v>1</v>
      </c>
      <c r="C382" s="25" t="str">
        <f t="shared" si="92"/>
        <v>I COMME IMAGE</v>
      </c>
      <c r="D382" s="33">
        <v>0</v>
      </c>
      <c r="E382" s="26">
        <v>11</v>
      </c>
      <c r="F382" s="26">
        <v>7</v>
      </c>
      <c r="G382" s="27">
        <v>42039</v>
      </c>
      <c r="H382" s="25" t="str">
        <f t="shared" si="93"/>
        <v>TALOUI</v>
      </c>
      <c r="I382" s="25" t="str">
        <f t="shared" si="94"/>
        <v>FSD</v>
      </c>
      <c r="J382" s="25" t="str">
        <f t="shared" si="95"/>
        <v>AVELIN</v>
      </c>
    </row>
    <row r="383" spans="2:10" outlineLevel="3" x14ac:dyDescent="0.15">
      <c r="B383" s="24">
        <v>1</v>
      </c>
      <c r="C383" s="25" t="str">
        <f t="shared" si="92"/>
        <v>I COMME IMAGE</v>
      </c>
      <c r="D383" s="33">
        <v>800</v>
      </c>
      <c r="E383" s="26">
        <v>10</v>
      </c>
      <c r="F383" s="26">
        <v>7</v>
      </c>
      <c r="G383" s="27">
        <v>42041</v>
      </c>
      <c r="H383" s="25" t="str">
        <f t="shared" si="93"/>
        <v>TALOUI</v>
      </c>
      <c r="I383" s="25" t="str">
        <f t="shared" si="94"/>
        <v>DOUBLET</v>
      </c>
      <c r="J383" s="25" t="str">
        <f t="shared" si="95"/>
        <v>AVELIN</v>
      </c>
    </row>
    <row r="384" spans="2:10" outlineLevel="3" x14ac:dyDescent="0.15">
      <c r="B384" s="24">
        <v>1</v>
      </c>
      <c r="C384" s="25" t="str">
        <f t="shared" si="92"/>
        <v>I COMME IMAGE</v>
      </c>
      <c r="D384" s="33">
        <v>65</v>
      </c>
      <c r="E384" s="26">
        <v>16</v>
      </c>
      <c r="F384" s="26">
        <v>7</v>
      </c>
      <c r="G384" s="27">
        <v>42045</v>
      </c>
      <c r="H384" s="25" t="str">
        <f t="shared" si="93"/>
        <v>TALOUI</v>
      </c>
      <c r="I384" s="25" t="str">
        <f t="shared" si="94"/>
        <v>ABRASIFS STA</v>
      </c>
      <c r="J384" s="25" t="str">
        <f t="shared" si="95"/>
        <v>CHERENG</v>
      </c>
    </row>
    <row r="385" spans="2:10" outlineLevel="3" x14ac:dyDescent="0.15">
      <c r="B385" s="24">
        <v>1</v>
      </c>
      <c r="C385" s="25" t="str">
        <f t="shared" si="92"/>
        <v>I COMME IMAGE</v>
      </c>
      <c r="D385" s="33">
        <v>65</v>
      </c>
      <c r="E385" s="26">
        <v>17</v>
      </c>
      <c r="F385" s="26">
        <v>7</v>
      </c>
      <c r="G385" s="27">
        <v>42047</v>
      </c>
      <c r="H385" s="25" t="str">
        <f t="shared" si="93"/>
        <v>TALOUI</v>
      </c>
      <c r="I385" s="25" t="str">
        <f t="shared" si="94"/>
        <v>EDP</v>
      </c>
      <c r="J385" s="25" t="str">
        <f t="shared" si="95"/>
        <v>COMINES</v>
      </c>
    </row>
    <row r="386" spans="2:10" outlineLevel="3" x14ac:dyDescent="0.15">
      <c r="B386" s="24">
        <v>1</v>
      </c>
      <c r="C386" s="25" t="str">
        <f t="shared" si="92"/>
        <v>I COMME IMAGE</v>
      </c>
      <c r="D386" s="33">
        <v>65</v>
      </c>
      <c r="E386" s="26">
        <v>2</v>
      </c>
      <c r="F386" s="26">
        <v>7</v>
      </c>
      <c r="G386" s="27">
        <v>42051</v>
      </c>
      <c r="H386" s="25" t="str">
        <f t="shared" si="93"/>
        <v>TALOUI</v>
      </c>
      <c r="I386" s="25" t="str">
        <f t="shared" si="94"/>
        <v>AFFRETEMENT DU PEVELE</v>
      </c>
      <c r="J386" s="25" t="str">
        <f t="shared" si="95"/>
        <v>AVELIN</v>
      </c>
    </row>
    <row r="387" spans="2:10" outlineLevel="3" x14ac:dyDescent="0.15">
      <c r="B387" s="24">
        <v>1</v>
      </c>
      <c r="C387" s="25" t="str">
        <f t="shared" si="92"/>
        <v>I COMME IMAGE</v>
      </c>
      <c r="D387" s="33">
        <v>65</v>
      </c>
      <c r="E387" s="26">
        <v>20</v>
      </c>
      <c r="F387" s="26">
        <v>7</v>
      </c>
      <c r="G387" s="27">
        <v>42053</v>
      </c>
      <c r="H387" s="25" t="str">
        <f t="shared" si="93"/>
        <v>TALOUI</v>
      </c>
      <c r="I387" s="25" t="str">
        <f t="shared" si="94"/>
        <v>FRANCE SOL</v>
      </c>
      <c r="J387" s="25" t="str">
        <f t="shared" si="95"/>
        <v>DUNKERQUE</v>
      </c>
    </row>
    <row r="388" spans="2:10" outlineLevel="3" x14ac:dyDescent="0.15">
      <c r="B388" s="24">
        <v>1</v>
      </c>
      <c r="C388" s="25" t="str">
        <f t="shared" si="92"/>
        <v>I COMME IMAGE</v>
      </c>
      <c r="D388" s="33">
        <v>65</v>
      </c>
      <c r="E388" s="26">
        <v>19</v>
      </c>
      <c r="F388" s="26">
        <v>7</v>
      </c>
      <c r="G388" s="27">
        <v>42055</v>
      </c>
      <c r="H388" s="25" t="str">
        <f t="shared" si="93"/>
        <v>TALOUI</v>
      </c>
      <c r="I388" s="25" t="str">
        <f t="shared" si="94"/>
        <v>KRB</v>
      </c>
      <c r="J388" s="25" t="str">
        <f t="shared" si="95"/>
        <v>DOUAI</v>
      </c>
    </row>
    <row r="389" spans="2:10" outlineLevel="3" x14ac:dyDescent="0.15">
      <c r="B389" s="24">
        <v>1</v>
      </c>
      <c r="C389" s="25" t="str">
        <f t="shared" si="92"/>
        <v>I COMME IMAGE</v>
      </c>
      <c r="D389" s="33">
        <v>65</v>
      </c>
      <c r="E389" s="26">
        <v>20</v>
      </c>
      <c r="F389" s="26">
        <v>7</v>
      </c>
      <c r="G389" s="27">
        <v>42055</v>
      </c>
      <c r="H389" s="25" t="str">
        <f t="shared" si="93"/>
        <v>TALOUI</v>
      </c>
      <c r="I389" s="25" t="str">
        <f t="shared" si="94"/>
        <v>FRANCE SOL</v>
      </c>
      <c r="J389" s="25" t="str">
        <f t="shared" si="95"/>
        <v>DUNKERQUE</v>
      </c>
    </row>
    <row r="390" spans="2:10" outlineLevel="3" x14ac:dyDescent="0.15">
      <c r="B390" s="24">
        <v>1</v>
      </c>
      <c r="C390" s="25" t="str">
        <f t="shared" si="92"/>
        <v>I COMME IMAGE</v>
      </c>
      <c r="D390" s="33">
        <v>120</v>
      </c>
      <c r="E390" s="26">
        <v>17</v>
      </c>
      <c r="F390" s="26">
        <v>7</v>
      </c>
      <c r="G390" s="27">
        <v>42082</v>
      </c>
      <c r="H390" s="25" t="str">
        <f t="shared" si="93"/>
        <v>TALOUI</v>
      </c>
      <c r="I390" s="25" t="str">
        <f t="shared" si="94"/>
        <v>EDP</v>
      </c>
      <c r="J390" s="25" t="str">
        <f t="shared" si="95"/>
        <v>COMINES</v>
      </c>
    </row>
    <row r="391" spans="2:10" outlineLevel="3" x14ac:dyDescent="0.15">
      <c r="B391" s="24">
        <v>1</v>
      </c>
      <c r="C391" s="25" t="str">
        <f t="shared" si="92"/>
        <v>I COMME IMAGE</v>
      </c>
      <c r="D391" s="33">
        <v>120</v>
      </c>
      <c r="E391" s="26">
        <v>9</v>
      </c>
      <c r="F391" s="26">
        <v>7</v>
      </c>
      <c r="G391" s="27">
        <v>42082</v>
      </c>
      <c r="H391" s="25" t="str">
        <f t="shared" si="93"/>
        <v>TALOUI</v>
      </c>
      <c r="I391" s="25" t="str">
        <f t="shared" si="94"/>
        <v>DIAMANT</v>
      </c>
      <c r="J391" s="25" t="str">
        <f t="shared" si="95"/>
        <v>ROUBAIX</v>
      </c>
    </row>
    <row r="392" spans="2:10" outlineLevel="3" x14ac:dyDescent="0.15">
      <c r="B392" s="24">
        <v>1</v>
      </c>
      <c r="C392" s="25" t="str">
        <f t="shared" si="92"/>
        <v>I COMME IMAGE</v>
      </c>
      <c r="D392" s="33">
        <v>65</v>
      </c>
      <c r="E392" s="26">
        <v>16</v>
      </c>
      <c r="F392" s="26">
        <v>7</v>
      </c>
      <c r="G392" s="27">
        <v>42082</v>
      </c>
      <c r="H392" s="25" t="str">
        <f t="shared" si="93"/>
        <v>TALOUI</v>
      </c>
      <c r="I392" s="25" t="str">
        <f t="shared" si="94"/>
        <v>ABRASIFS STA</v>
      </c>
      <c r="J392" s="25" t="str">
        <f t="shared" si="95"/>
        <v>CHERENG</v>
      </c>
    </row>
    <row r="393" spans="2:10" outlineLevel="3" x14ac:dyDescent="0.15">
      <c r="B393" s="24">
        <v>1</v>
      </c>
      <c r="C393" s="25" t="str">
        <f t="shared" si="92"/>
        <v>I COMME IMAGE</v>
      </c>
      <c r="D393" s="33">
        <v>65</v>
      </c>
      <c r="E393" s="26">
        <v>19</v>
      </c>
      <c r="F393" s="26">
        <v>7</v>
      </c>
      <c r="G393" s="27">
        <v>42082</v>
      </c>
      <c r="H393" s="25" t="str">
        <f t="shared" si="93"/>
        <v>TALOUI</v>
      </c>
      <c r="I393" s="25" t="str">
        <f t="shared" si="94"/>
        <v>KRB</v>
      </c>
      <c r="J393" s="25" t="str">
        <f t="shared" si="95"/>
        <v>DOUAI</v>
      </c>
    </row>
    <row r="394" spans="2:10" outlineLevel="3" x14ac:dyDescent="0.15">
      <c r="B394" s="24">
        <v>1</v>
      </c>
      <c r="C394" s="25" t="str">
        <f t="shared" si="92"/>
        <v>I COMME IMAGE</v>
      </c>
      <c r="D394" s="33">
        <v>65</v>
      </c>
      <c r="E394" s="26">
        <v>1</v>
      </c>
      <c r="F394" s="26">
        <v>7</v>
      </c>
      <c r="G394" s="27">
        <v>42088</v>
      </c>
      <c r="H394" s="25" t="str">
        <f t="shared" si="93"/>
        <v>TALOUI</v>
      </c>
      <c r="I394" s="25" t="str">
        <f t="shared" si="94"/>
        <v>I COMME IMAGE</v>
      </c>
      <c r="J394" s="25" t="str">
        <f t="shared" si="95"/>
        <v>ROUBAIX</v>
      </c>
    </row>
    <row r="395" spans="2:10" outlineLevel="3" x14ac:dyDescent="0.15">
      <c r="B395" s="24">
        <v>1</v>
      </c>
      <c r="C395" s="25" t="str">
        <f t="shared" si="92"/>
        <v>I COMME IMAGE</v>
      </c>
      <c r="D395" s="33">
        <v>65</v>
      </c>
      <c r="E395" s="26">
        <v>19</v>
      </c>
      <c r="F395" s="26">
        <v>7</v>
      </c>
      <c r="G395" s="27">
        <v>42088</v>
      </c>
      <c r="H395" s="25" t="str">
        <f t="shared" si="93"/>
        <v>TALOUI</v>
      </c>
      <c r="I395" s="25" t="str">
        <f t="shared" si="94"/>
        <v>KRB</v>
      </c>
      <c r="J395" s="25" t="str">
        <f t="shared" si="95"/>
        <v>DOUAI</v>
      </c>
    </row>
    <row r="396" spans="2:10" outlineLevel="3" x14ac:dyDescent="0.15">
      <c r="B396" s="24">
        <v>1</v>
      </c>
      <c r="C396" s="25" t="str">
        <f t="shared" si="92"/>
        <v>I COMME IMAGE</v>
      </c>
      <c r="D396" s="33">
        <v>65</v>
      </c>
      <c r="E396" s="26">
        <v>19</v>
      </c>
      <c r="F396" s="26">
        <v>7</v>
      </c>
      <c r="G396" s="27">
        <v>42088</v>
      </c>
      <c r="H396" s="25" t="str">
        <f t="shared" si="93"/>
        <v>TALOUI</v>
      </c>
      <c r="I396" s="25" t="str">
        <f t="shared" si="94"/>
        <v>KRB</v>
      </c>
      <c r="J396" s="25" t="str">
        <f t="shared" si="95"/>
        <v>DOUAI</v>
      </c>
    </row>
    <row r="397" spans="2:10" outlineLevel="3" x14ac:dyDescent="0.15">
      <c r="B397" s="24">
        <v>1</v>
      </c>
      <c r="C397" s="25" t="str">
        <f t="shared" si="92"/>
        <v>I COMME IMAGE</v>
      </c>
      <c r="D397" s="33">
        <v>65</v>
      </c>
      <c r="E397" s="26">
        <v>19</v>
      </c>
      <c r="F397" s="26">
        <v>7</v>
      </c>
      <c r="G397" s="27">
        <v>42088</v>
      </c>
      <c r="H397" s="25" t="str">
        <f t="shared" si="93"/>
        <v>TALOUI</v>
      </c>
      <c r="I397" s="25" t="str">
        <f t="shared" si="94"/>
        <v>KRB</v>
      </c>
      <c r="J397" s="25" t="str">
        <f t="shared" si="95"/>
        <v>DOUAI</v>
      </c>
    </row>
    <row r="398" spans="2:10" outlineLevel="3" x14ac:dyDescent="0.15">
      <c r="B398" s="24">
        <v>1</v>
      </c>
      <c r="C398" s="25" t="str">
        <f t="shared" si="92"/>
        <v>I COMME IMAGE</v>
      </c>
      <c r="D398" s="33">
        <v>65</v>
      </c>
      <c r="E398" s="26">
        <v>14</v>
      </c>
      <c r="F398" s="26">
        <v>7</v>
      </c>
      <c r="G398" s="27">
        <v>42089</v>
      </c>
      <c r="H398" s="25" t="str">
        <f t="shared" si="93"/>
        <v>TALOUI</v>
      </c>
      <c r="I398" s="25" t="str">
        <f t="shared" si="94"/>
        <v>FG</v>
      </c>
      <c r="J398" s="25" t="str">
        <f t="shared" si="95"/>
        <v>CHAPELLE D'ARMENTIERE</v>
      </c>
    </row>
    <row r="399" spans="2:10" outlineLevel="3" x14ac:dyDescent="0.15">
      <c r="B399" s="24">
        <v>1</v>
      </c>
      <c r="C399" s="25" t="str">
        <f t="shared" si="92"/>
        <v>I COMME IMAGE</v>
      </c>
      <c r="D399" s="33">
        <v>65</v>
      </c>
      <c r="E399" s="26">
        <v>13</v>
      </c>
      <c r="F399" s="26">
        <v>7</v>
      </c>
      <c r="G399" s="27">
        <v>42102</v>
      </c>
      <c r="H399" s="25" t="str">
        <f t="shared" si="93"/>
        <v>TALOUI</v>
      </c>
      <c r="I399" s="25" t="str">
        <f t="shared" si="94"/>
        <v>BUREAUTIQUE EUCHER</v>
      </c>
      <c r="J399" s="25" t="str">
        <f t="shared" si="95"/>
        <v>CARVIN</v>
      </c>
    </row>
    <row r="400" spans="2:10" outlineLevel="3" x14ac:dyDescent="0.15">
      <c r="B400" s="24">
        <v>1</v>
      </c>
      <c r="C400" s="25" t="str">
        <f t="shared" si="92"/>
        <v>I COMME IMAGE</v>
      </c>
      <c r="D400" s="33">
        <v>90</v>
      </c>
      <c r="E400" s="26">
        <v>1</v>
      </c>
      <c r="F400" s="26">
        <v>7</v>
      </c>
      <c r="G400" s="27">
        <v>42144</v>
      </c>
      <c r="H400" s="25" t="str">
        <f t="shared" si="93"/>
        <v>TALOUI</v>
      </c>
      <c r="I400" s="25" t="str">
        <f t="shared" si="94"/>
        <v>I COMME IMAGE</v>
      </c>
      <c r="J400" s="25" t="str">
        <f t="shared" si="95"/>
        <v>ROUBAIX</v>
      </c>
    </row>
    <row r="401" spans="2:10" outlineLevel="3" x14ac:dyDescent="0.15">
      <c r="B401" s="24">
        <v>1</v>
      </c>
      <c r="C401" s="25" t="str">
        <f t="shared" si="92"/>
        <v>I COMME IMAGE</v>
      </c>
      <c r="D401" s="33">
        <v>717.65261695098775</v>
      </c>
      <c r="E401" s="26">
        <v>6</v>
      </c>
      <c r="F401" s="26">
        <v>7</v>
      </c>
      <c r="G401" s="27">
        <v>42161</v>
      </c>
      <c r="H401" s="25" t="str">
        <f t="shared" si="93"/>
        <v>TALOUI</v>
      </c>
      <c r="I401" s="25" t="str">
        <f t="shared" si="94"/>
        <v>CHRONOPOST</v>
      </c>
      <c r="J401" s="25" t="str">
        <f t="shared" si="95"/>
        <v>VILLENEUVE D'ASCQ</v>
      </c>
    </row>
    <row r="402" spans="2:10" outlineLevel="3" x14ac:dyDescent="0.15">
      <c r="B402" s="24">
        <v>1</v>
      </c>
      <c r="C402" s="25" t="str">
        <f t="shared" si="92"/>
        <v>I COMME IMAGE</v>
      </c>
      <c r="D402" s="33">
        <v>369.28540714310395</v>
      </c>
      <c r="E402" s="26">
        <v>15</v>
      </c>
      <c r="F402" s="26">
        <v>7</v>
      </c>
      <c r="G402" s="27">
        <v>42161</v>
      </c>
      <c r="H402" s="25" t="str">
        <f t="shared" si="93"/>
        <v>TALOUI</v>
      </c>
      <c r="I402" s="25" t="str">
        <f t="shared" si="94"/>
        <v>CRDP</v>
      </c>
      <c r="J402" s="25" t="str">
        <f t="shared" si="95"/>
        <v>CHATEAU THIERY</v>
      </c>
    </row>
    <row r="403" spans="2:10" outlineLevel="2" x14ac:dyDescent="0.15">
      <c r="B403" s="24"/>
      <c r="C403" s="25"/>
      <c r="D403" s="33">
        <f>SUBTOTAL(9,D374:D402)</f>
        <v>6913.9380240940918</v>
      </c>
      <c r="E403" s="26"/>
      <c r="F403" s="26"/>
      <c r="G403" s="27"/>
      <c r="H403" s="62" t="s">
        <v>204</v>
      </c>
      <c r="I403" s="25"/>
      <c r="J403" s="25"/>
    </row>
    <row r="404" spans="2:10" outlineLevel="3" x14ac:dyDescent="0.15">
      <c r="B404" s="24">
        <v>1</v>
      </c>
      <c r="C404" s="25" t="str">
        <f t="shared" ref="C404:C426" si="96">VLOOKUP(B404,Sociétés,2,FALSE)</f>
        <v>I COMME IMAGE</v>
      </c>
      <c r="D404" s="33">
        <v>600</v>
      </c>
      <c r="E404" s="26">
        <v>10</v>
      </c>
      <c r="F404" s="26">
        <v>3</v>
      </c>
      <c r="G404" s="27">
        <v>42040</v>
      </c>
      <c r="H404" s="25" t="str">
        <f t="shared" ref="H404:H426" si="97">VLOOKUP(F404,Chauffeurs,2,FALSE)</f>
        <v>TARZAN</v>
      </c>
      <c r="I404" s="25" t="str">
        <f t="shared" ref="I404:I426" si="98">VLOOKUP(E404,Sociétés,2,FALSE)</f>
        <v>DOUBLET</v>
      </c>
      <c r="J404" s="25" t="str">
        <f t="shared" ref="J404:J426" si="99">VLOOKUP(E404,Sociétés,5,FALSE)</f>
        <v>AVELIN</v>
      </c>
    </row>
    <row r="405" spans="2:10" outlineLevel="3" x14ac:dyDescent="0.15">
      <c r="B405" s="24">
        <v>1</v>
      </c>
      <c r="C405" s="25" t="str">
        <f t="shared" si="96"/>
        <v>I COMME IMAGE</v>
      </c>
      <c r="D405" s="33">
        <v>200</v>
      </c>
      <c r="E405" s="26">
        <v>18</v>
      </c>
      <c r="F405" s="26">
        <v>3</v>
      </c>
      <c r="G405" s="27">
        <v>42049</v>
      </c>
      <c r="H405" s="25" t="str">
        <f t="shared" si="97"/>
        <v>TARZAN</v>
      </c>
      <c r="I405" s="25" t="str">
        <f t="shared" si="98"/>
        <v>IMPRIDEL</v>
      </c>
      <c r="J405" s="25" t="str">
        <f t="shared" si="99"/>
        <v>CROIX</v>
      </c>
    </row>
    <row r="406" spans="2:10" outlineLevel="3" x14ac:dyDescent="0.15">
      <c r="B406" s="24">
        <v>1</v>
      </c>
      <c r="C406" s="25" t="str">
        <f t="shared" si="96"/>
        <v>I COMME IMAGE</v>
      </c>
      <c r="D406" s="33">
        <v>1200</v>
      </c>
      <c r="E406" s="26">
        <v>15</v>
      </c>
      <c r="F406" s="26">
        <v>3</v>
      </c>
      <c r="G406" s="27">
        <v>42049</v>
      </c>
      <c r="H406" s="25" t="str">
        <f t="shared" si="97"/>
        <v>TARZAN</v>
      </c>
      <c r="I406" s="25" t="str">
        <f t="shared" si="98"/>
        <v>CRDP</v>
      </c>
      <c r="J406" s="25" t="str">
        <f t="shared" si="99"/>
        <v>CHATEAU THIERY</v>
      </c>
    </row>
    <row r="407" spans="2:10" outlineLevel="3" x14ac:dyDescent="0.15">
      <c r="B407" s="24">
        <v>1</v>
      </c>
      <c r="C407" s="25" t="str">
        <f t="shared" si="96"/>
        <v>I COMME IMAGE</v>
      </c>
      <c r="D407" s="33">
        <v>200</v>
      </c>
      <c r="E407" s="26">
        <v>1</v>
      </c>
      <c r="F407" s="26">
        <v>3</v>
      </c>
      <c r="G407" s="27">
        <v>42060</v>
      </c>
      <c r="H407" s="25" t="str">
        <f t="shared" si="97"/>
        <v>TARZAN</v>
      </c>
      <c r="I407" s="25" t="str">
        <f t="shared" si="98"/>
        <v>I COMME IMAGE</v>
      </c>
      <c r="J407" s="25" t="str">
        <f t="shared" si="99"/>
        <v>ROUBAIX</v>
      </c>
    </row>
    <row r="408" spans="2:10" outlineLevel="3" x14ac:dyDescent="0.15">
      <c r="B408" s="24">
        <v>1</v>
      </c>
      <c r="C408" s="25" t="str">
        <f t="shared" si="96"/>
        <v>I COMME IMAGE</v>
      </c>
      <c r="D408" s="33">
        <v>1200</v>
      </c>
      <c r="E408" s="26">
        <v>19</v>
      </c>
      <c r="F408" s="26">
        <v>3</v>
      </c>
      <c r="G408" s="27">
        <v>42060</v>
      </c>
      <c r="H408" s="25" t="str">
        <f t="shared" si="97"/>
        <v>TARZAN</v>
      </c>
      <c r="I408" s="25" t="str">
        <f t="shared" si="98"/>
        <v>KRB</v>
      </c>
      <c r="J408" s="25" t="str">
        <f t="shared" si="99"/>
        <v>DOUAI</v>
      </c>
    </row>
    <row r="409" spans="2:10" outlineLevel="3" x14ac:dyDescent="0.15">
      <c r="B409" s="24">
        <v>1</v>
      </c>
      <c r="C409" s="25" t="str">
        <f t="shared" si="96"/>
        <v>I COMME IMAGE</v>
      </c>
      <c r="D409" s="33">
        <v>200</v>
      </c>
      <c r="E409" s="26">
        <v>11</v>
      </c>
      <c r="F409" s="26">
        <v>3</v>
      </c>
      <c r="G409" s="27">
        <v>42060</v>
      </c>
      <c r="H409" s="25" t="str">
        <f t="shared" si="97"/>
        <v>TARZAN</v>
      </c>
      <c r="I409" s="25" t="str">
        <f t="shared" si="98"/>
        <v>FSD</v>
      </c>
      <c r="J409" s="25" t="str">
        <f t="shared" si="99"/>
        <v>AVELIN</v>
      </c>
    </row>
    <row r="410" spans="2:10" outlineLevel="3" x14ac:dyDescent="0.15">
      <c r="B410" s="24">
        <v>1</v>
      </c>
      <c r="C410" s="25" t="str">
        <f t="shared" si="96"/>
        <v>I COMME IMAGE</v>
      </c>
      <c r="D410" s="33">
        <v>170</v>
      </c>
      <c r="E410" s="26">
        <v>14</v>
      </c>
      <c r="F410" s="26">
        <v>3</v>
      </c>
      <c r="G410" s="27">
        <v>42081</v>
      </c>
      <c r="H410" s="25" t="str">
        <f t="shared" si="97"/>
        <v>TARZAN</v>
      </c>
      <c r="I410" s="25" t="str">
        <f t="shared" si="98"/>
        <v>FG</v>
      </c>
      <c r="J410" s="25" t="str">
        <f t="shared" si="99"/>
        <v>CHAPELLE D'ARMENTIERE</v>
      </c>
    </row>
    <row r="411" spans="2:10" outlineLevel="3" x14ac:dyDescent="0.15">
      <c r="B411" s="24">
        <v>1</v>
      </c>
      <c r="C411" s="25" t="str">
        <f t="shared" si="96"/>
        <v>I COMME IMAGE</v>
      </c>
      <c r="D411" s="33">
        <v>0</v>
      </c>
      <c r="E411" s="26">
        <v>4</v>
      </c>
      <c r="F411" s="26">
        <v>3</v>
      </c>
      <c r="G411" s="27">
        <v>42082</v>
      </c>
      <c r="H411" s="25" t="str">
        <f t="shared" si="97"/>
        <v>TARZAN</v>
      </c>
      <c r="I411" s="25" t="str">
        <f t="shared" si="98"/>
        <v>ATITEX</v>
      </c>
      <c r="J411" s="25" t="str">
        <f t="shared" si="99"/>
        <v>TOURCOING</v>
      </c>
    </row>
    <row r="412" spans="2:10" outlineLevel="3" x14ac:dyDescent="0.15">
      <c r="B412" s="24">
        <v>1</v>
      </c>
      <c r="C412" s="25" t="str">
        <f t="shared" si="96"/>
        <v>I COMME IMAGE</v>
      </c>
      <c r="D412" s="33">
        <v>130</v>
      </c>
      <c r="E412" s="26">
        <v>6</v>
      </c>
      <c r="F412" s="26">
        <v>3</v>
      </c>
      <c r="G412" s="27">
        <v>42083</v>
      </c>
      <c r="H412" s="25" t="str">
        <f t="shared" si="97"/>
        <v>TARZAN</v>
      </c>
      <c r="I412" s="25" t="str">
        <f t="shared" si="98"/>
        <v>CHRONOPOST</v>
      </c>
      <c r="J412" s="25" t="str">
        <f t="shared" si="99"/>
        <v>VILLENEUVE D'ASCQ</v>
      </c>
    </row>
    <row r="413" spans="2:10" outlineLevel="3" x14ac:dyDescent="0.15">
      <c r="B413" s="24">
        <v>1</v>
      </c>
      <c r="C413" s="25" t="str">
        <f t="shared" si="96"/>
        <v>I COMME IMAGE</v>
      </c>
      <c r="D413" s="33">
        <v>120</v>
      </c>
      <c r="E413" s="26">
        <v>10</v>
      </c>
      <c r="F413" s="26">
        <v>3</v>
      </c>
      <c r="G413" s="27">
        <v>42083</v>
      </c>
      <c r="H413" s="25" t="str">
        <f t="shared" si="97"/>
        <v>TARZAN</v>
      </c>
      <c r="I413" s="25" t="str">
        <f t="shared" si="98"/>
        <v>DOUBLET</v>
      </c>
      <c r="J413" s="25" t="str">
        <f t="shared" si="99"/>
        <v>AVELIN</v>
      </c>
    </row>
    <row r="414" spans="2:10" outlineLevel="3" x14ac:dyDescent="0.15">
      <c r="B414" s="24">
        <v>1</v>
      </c>
      <c r="C414" s="25" t="str">
        <f t="shared" si="96"/>
        <v>I COMME IMAGE</v>
      </c>
      <c r="D414" s="33">
        <v>65</v>
      </c>
      <c r="E414" s="26">
        <v>10</v>
      </c>
      <c r="F414" s="26">
        <v>3</v>
      </c>
      <c r="G414" s="27">
        <v>42084</v>
      </c>
      <c r="H414" s="25" t="str">
        <f t="shared" si="97"/>
        <v>TARZAN</v>
      </c>
      <c r="I414" s="25" t="str">
        <f t="shared" si="98"/>
        <v>DOUBLET</v>
      </c>
      <c r="J414" s="25" t="str">
        <f t="shared" si="99"/>
        <v>AVELIN</v>
      </c>
    </row>
    <row r="415" spans="2:10" outlineLevel="3" x14ac:dyDescent="0.15">
      <c r="B415" s="24">
        <v>1</v>
      </c>
      <c r="C415" s="25" t="str">
        <f t="shared" si="96"/>
        <v>I COMME IMAGE</v>
      </c>
      <c r="D415" s="33">
        <v>600</v>
      </c>
      <c r="E415" s="26">
        <v>14</v>
      </c>
      <c r="F415" s="26">
        <v>3</v>
      </c>
      <c r="G415" s="27">
        <v>42087</v>
      </c>
      <c r="H415" s="25" t="str">
        <f t="shared" si="97"/>
        <v>TARZAN</v>
      </c>
      <c r="I415" s="25" t="str">
        <f t="shared" si="98"/>
        <v>FG</v>
      </c>
      <c r="J415" s="25" t="str">
        <f t="shared" si="99"/>
        <v>CHAPELLE D'ARMENTIERE</v>
      </c>
    </row>
    <row r="416" spans="2:10" outlineLevel="3" x14ac:dyDescent="0.15">
      <c r="B416" s="24">
        <v>1</v>
      </c>
      <c r="C416" s="25" t="str">
        <f t="shared" si="96"/>
        <v>I COMME IMAGE</v>
      </c>
      <c r="D416" s="33">
        <v>65</v>
      </c>
      <c r="E416" s="26">
        <v>19</v>
      </c>
      <c r="F416" s="26">
        <v>3</v>
      </c>
      <c r="G416" s="27">
        <v>42087</v>
      </c>
      <c r="H416" s="25" t="str">
        <f t="shared" si="97"/>
        <v>TARZAN</v>
      </c>
      <c r="I416" s="25" t="str">
        <f t="shared" si="98"/>
        <v>KRB</v>
      </c>
      <c r="J416" s="25" t="str">
        <f t="shared" si="99"/>
        <v>DOUAI</v>
      </c>
    </row>
    <row r="417" spans="2:10" outlineLevel="3" x14ac:dyDescent="0.15">
      <c r="B417" s="24">
        <v>1</v>
      </c>
      <c r="C417" s="25" t="str">
        <f t="shared" si="96"/>
        <v>I COMME IMAGE</v>
      </c>
      <c r="D417" s="33">
        <v>1350</v>
      </c>
      <c r="E417" s="26">
        <v>11</v>
      </c>
      <c r="F417" s="26">
        <v>3</v>
      </c>
      <c r="G417" s="27">
        <v>42090</v>
      </c>
      <c r="H417" s="25" t="str">
        <f t="shared" si="97"/>
        <v>TARZAN</v>
      </c>
      <c r="I417" s="25" t="str">
        <f t="shared" si="98"/>
        <v>FSD</v>
      </c>
      <c r="J417" s="25" t="str">
        <f t="shared" si="99"/>
        <v>AVELIN</v>
      </c>
    </row>
    <row r="418" spans="2:10" outlineLevel="3" x14ac:dyDescent="0.15">
      <c r="B418" s="24">
        <v>1</v>
      </c>
      <c r="C418" s="25" t="str">
        <f t="shared" si="96"/>
        <v>I COMME IMAGE</v>
      </c>
      <c r="D418" s="33">
        <v>800</v>
      </c>
      <c r="E418" s="26">
        <v>16</v>
      </c>
      <c r="F418" s="26">
        <v>3</v>
      </c>
      <c r="G418" s="27">
        <v>42090</v>
      </c>
      <c r="H418" s="25" t="str">
        <f t="shared" si="97"/>
        <v>TARZAN</v>
      </c>
      <c r="I418" s="25" t="str">
        <f t="shared" si="98"/>
        <v>ABRASIFS STA</v>
      </c>
      <c r="J418" s="25" t="str">
        <f t="shared" si="99"/>
        <v>CHERENG</v>
      </c>
    </row>
    <row r="419" spans="2:10" outlineLevel="3" x14ac:dyDescent="0.15">
      <c r="B419" s="24">
        <v>1</v>
      </c>
      <c r="C419" s="25" t="str">
        <f t="shared" si="96"/>
        <v>I COMME IMAGE</v>
      </c>
      <c r="D419" s="33">
        <v>65</v>
      </c>
      <c r="E419" s="26">
        <v>12</v>
      </c>
      <c r="F419" s="26">
        <v>3</v>
      </c>
      <c r="G419" s="27">
        <v>42097</v>
      </c>
      <c r="H419" s="25" t="str">
        <f t="shared" si="97"/>
        <v>TARZAN</v>
      </c>
      <c r="I419" s="25" t="str">
        <f t="shared" si="98"/>
        <v>MTR</v>
      </c>
      <c r="J419" s="25" t="str">
        <f t="shared" si="99"/>
        <v>BETHUNE</v>
      </c>
    </row>
    <row r="420" spans="2:10" outlineLevel="3" x14ac:dyDescent="0.15">
      <c r="B420" s="24">
        <v>1</v>
      </c>
      <c r="C420" s="25" t="str">
        <f t="shared" si="96"/>
        <v>I COMME IMAGE</v>
      </c>
      <c r="D420" s="33">
        <v>120</v>
      </c>
      <c r="E420" s="26">
        <v>8</v>
      </c>
      <c r="F420" s="26">
        <v>3</v>
      </c>
      <c r="G420" s="27">
        <v>42119</v>
      </c>
      <c r="H420" s="25" t="str">
        <f t="shared" si="97"/>
        <v>TARZAN</v>
      </c>
      <c r="I420" s="25" t="str">
        <f t="shared" si="98"/>
        <v>CRAYE ET FILS</v>
      </c>
      <c r="J420" s="25" t="str">
        <f t="shared" si="99"/>
        <v>ROUBAIX</v>
      </c>
    </row>
    <row r="421" spans="2:10" outlineLevel="3" x14ac:dyDescent="0.15">
      <c r="B421" s="24">
        <v>1</v>
      </c>
      <c r="C421" s="25" t="str">
        <f t="shared" si="96"/>
        <v>I COMME IMAGE</v>
      </c>
      <c r="D421" s="33">
        <v>1200</v>
      </c>
      <c r="E421" s="26">
        <v>15</v>
      </c>
      <c r="F421" s="26">
        <v>3</v>
      </c>
      <c r="G421" s="27">
        <v>42129</v>
      </c>
      <c r="H421" s="25" t="str">
        <f t="shared" si="97"/>
        <v>TARZAN</v>
      </c>
      <c r="I421" s="25" t="str">
        <f t="shared" si="98"/>
        <v>CRDP</v>
      </c>
      <c r="J421" s="25" t="str">
        <f t="shared" si="99"/>
        <v>CHATEAU THIERY</v>
      </c>
    </row>
    <row r="422" spans="2:10" outlineLevel="3" x14ac:dyDescent="0.15">
      <c r="B422" s="24">
        <v>1</v>
      </c>
      <c r="C422" s="25" t="str">
        <f t="shared" si="96"/>
        <v>I COMME IMAGE</v>
      </c>
      <c r="D422" s="33">
        <v>66</v>
      </c>
      <c r="E422" s="26">
        <v>1</v>
      </c>
      <c r="F422" s="26">
        <v>3</v>
      </c>
      <c r="G422" s="27">
        <v>42129</v>
      </c>
      <c r="H422" s="25" t="str">
        <f t="shared" si="97"/>
        <v>TARZAN</v>
      </c>
      <c r="I422" s="25" t="str">
        <f t="shared" si="98"/>
        <v>I COMME IMAGE</v>
      </c>
      <c r="J422" s="25" t="str">
        <f t="shared" si="99"/>
        <v>ROUBAIX</v>
      </c>
    </row>
    <row r="423" spans="2:10" outlineLevel="3" x14ac:dyDescent="0.15">
      <c r="B423" s="24">
        <v>1</v>
      </c>
      <c r="C423" s="25" t="str">
        <f t="shared" si="96"/>
        <v>I COMME IMAGE</v>
      </c>
      <c r="D423" s="33">
        <v>800</v>
      </c>
      <c r="E423" s="26">
        <v>16</v>
      </c>
      <c r="F423" s="26">
        <v>3</v>
      </c>
      <c r="G423" s="27">
        <v>42131</v>
      </c>
      <c r="H423" s="25" t="str">
        <f t="shared" si="97"/>
        <v>TARZAN</v>
      </c>
      <c r="I423" s="25" t="str">
        <f t="shared" si="98"/>
        <v>ABRASIFS STA</v>
      </c>
      <c r="J423" s="25" t="str">
        <f t="shared" si="99"/>
        <v>CHERENG</v>
      </c>
    </row>
    <row r="424" spans="2:10" outlineLevel="3" x14ac:dyDescent="0.15">
      <c r="B424" s="24">
        <v>1</v>
      </c>
      <c r="C424" s="25" t="str">
        <f t="shared" si="96"/>
        <v>I COMME IMAGE</v>
      </c>
      <c r="D424" s="33">
        <v>240.09447732774856</v>
      </c>
      <c r="E424" s="26">
        <v>17</v>
      </c>
      <c r="F424" s="26">
        <v>3</v>
      </c>
      <c r="G424" s="27">
        <v>42160</v>
      </c>
      <c r="H424" s="25" t="str">
        <f t="shared" si="97"/>
        <v>TARZAN</v>
      </c>
      <c r="I424" s="25" t="str">
        <f t="shared" si="98"/>
        <v>EDP</v>
      </c>
      <c r="J424" s="25" t="str">
        <f t="shared" si="99"/>
        <v>COMINES</v>
      </c>
    </row>
    <row r="425" spans="2:10" outlineLevel="3" x14ac:dyDescent="0.15">
      <c r="B425" s="24">
        <v>1</v>
      </c>
      <c r="C425" s="25" t="str">
        <f t="shared" si="96"/>
        <v>I COMME IMAGE</v>
      </c>
      <c r="D425" s="33">
        <v>473.57605740746186</v>
      </c>
      <c r="E425" s="26">
        <v>16</v>
      </c>
      <c r="F425" s="26">
        <v>3</v>
      </c>
      <c r="G425" s="27">
        <v>42175</v>
      </c>
      <c r="H425" s="25" t="str">
        <f t="shared" si="97"/>
        <v>TARZAN</v>
      </c>
      <c r="I425" s="25" t="str">
        <f t="shared" si="98"/>
        <v>ABRASIFS STA</v>
      </c>
      <c r="J425" s="25" t="str">
        <f t="shared" si="99"/>
        <v>CHERENG</v>
      </c>
    </row>
    <row r="426" spans="2:10" ht="15" outlineLevel="3" thickBot="1" x14ac:dyDescent="0.2">
      <c r="B426" s="28">
        <v>1</v>
      </c>
      <c r="C426" s="25" t="str">
        <f t="shared" si="96"/>
        <v>I COMME IMAGE</v>
      </c>
      <c r="D426" s="33">
        <v>1386.3738629995985</v>
      </c>
      <c r="E426" s="29">
        <v>8</v>
      </c>
      <c r="F426" s="29">
        <v>3</v>
      </c>
      <c r="G426" s="30">
        <v>42181</v>
      </c>
      <c r="H426" s="25" t="str">
        <f t="shared" si="97"/>
        <v>TARZAN</v>
      </c>
      <c r="I426" s="25" t="str">
        <f t="shared" si="98"/>
        <v>CRAYE ET FILS</v>
      </c>
      <c r="J426" s="25" t="str">
        <f t="shared" si="99"/>
        <v>ROUBAIX</v>
      </c>
    </row>
    <row r="427" spans="2:10" outlineLevel="2" x14ac:dyDescent="0.15">
      <c r="B427" s="57"/>
      <c r="C427" s="58"/>
      <c r="D427" s="59">
        <f>SUBTOTAL(9,D404:D426)</f>
        <v>11251.044397734808</v>
      </c>
      <c r="E427" s="60"/>
      <c r="F427" s="60"/>
      <c r="G427" s="61"/>
      <c r="H427" s="63" t="s">
        <v>205</v>
      </c>
      <c r="I427" s="58"/>
      <c r="J427" s="58"/>
    </row>
    <row r="428" spans="2:10" outlineLevel="1" x14ac:dyDescent="0.15">
      <c r="B428" s="57"/>
      <c r="C428" s="63" t="s">
        <v>197</v>
      </c>
      <c r="D428" s="59">
        <f>SUBTOTAL(9,D277:D426)</f>
        <v>52728.065506016006</v>
      </c>
      <c r="E428" s="60"/>
      <c r="F428" s="60"/>
      <c r="G428" s="61"/>
      <c r="H428" s="58"/>
      <c r="I428" s="58"/>
      <c r="J428" s="58"/>
    </row>
    <row r="429" spans="2:10" x14ac:dyDescent="0.15">
      <c r="B429" s="57"/>
      <c r="C429" s="63" t="s">
        <v>181</v>
      </c>
      <c r="D429" s="59">
        <f>SUBTOTAL(9,D3:D426)</f>
        <v>117128.44774293854</v>
      </c>
      <c r="E429" s="60"/>
      <c r="F429" s="60"/>
      <c r="G429" s="61"/>
      <c r="H429" s="58"/>
      <c r="I429" s="58"/>
      <c r="J429" s="58"/>
    </row>
  </sheetData>
  <sortState ref="B3:J387">
    <sortCondition ref="C3:C387"/>
    <sortCondition ref="H3:H387"/>
  </sortState>
  <pageMargins left="0.74791666666666667" right="0.74791666666666667" top="0.98402777777777772" bottom="0.98402777777777772" header="0.49236111111111114" footer="0.49236111111111114"/>
  <pageSetup paperSize="9" firstPageNumber="0" orientation="portrait" horizontalDpi="300" verticalDpi="300"/>
  <headerFooter alignWithMargins="0">
    <oddHeader>&amp;C&amp;A</oddHeader>
    <oddFooter>&amp;CPage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workbookViewId="0">
      <selection activeCell="A2" sqref="A2"/>
    </sheetView>
  </sheetViews>
  <sheetFormatPr baseColWidth="10" defaultRowHeight="13" x14ac:dyDescent="0.15"/>
  <sheetData>
    <row r="1" spans="1:7" x14ac:dyDescent="0.15">
      <c r="A1" t="s">
        <v>206</v>
      </c>
    </row>
    <row r="2" spans="1:7" x14ac:dyDescent="0.15">
      <c r="A2" s="55">
        <f>AVERAGEIF(Annuel!E3:E387,14,Annuel!D3:D387)</f>
        <v>253.52211031011134</v>
      </c>
    </row>
    <row r="4" spans="1:7" x14ac:dyDescent="0.15">
      <c r="A4" t="s">
        <v>207</v>
      </c>
      <c r="G4" t="s">
        <v>157</v>
      </c>
    </row>
    <row r="5" spans="1:7" x14ac:dyDescent="0.15">
      <c r="A5" s="55">
        <f>DMAX(annuel,"prix",critere1)</f>
        <v>1385.4969241859965</v>
      </c>
      <c r="G5">
        <v>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tabSelected="1" workbookViewId="0">
      <selection activeCell="C1" sqref="C1"/>
    </sheetView>
  </sheetViews>
  <sheetFormatPr baseColWidth="10" defaultRowHeight="13" x14ac:dyDescent="0.15"/>
  <sheetData>
    <row r="1" spans="1:3" x14ac:dyDescent="0.15">
      <c r="A1" t="s">
        <v>160</v>
      </c>
      <c r="C1" s="64"/>
    </row>
    <row r="2" spans="1:3" x14ac:dyDescent="0.15">
      <c r="A2">
        <v>14</v>
      </c>
    </row>
    <row r="3" spans="1:3" x14ac:dyDescent="0.15">
      <c r="A3">
        <v>8</v>
      </c>
    </row>
    <row r="6" spans="1:3" ht="15" thickBot="1" x14ac:dyDescent="0.2">
      <c r="A6" s="18"/>
      <c r="B6" s="18"/>
      <c r="C6" s="31"/>
    </row>
    <row r="7" spans="1:3" ht="15" thickBot="1" x14ac:dyDescent="0.2">
      <c r="A7" s="18"/>
      <c r="B7" s="21" t="s">
        <v>158</v>
      </c>
      <c r="C7" s="31"/>
    </row>
    <row r="8" spans="1:3" ht="14" x14ac:dyDescent="0.15">
      <c r="A8" s="18"/>
      <c r="B8" s="25" t="s">
        <v>107</v>
      </c>
      <c r="C8" s="31"/>
    </row>
    <row r="9" spans="1:3" ht="14" x14ac:dyDescent="0.15">
      <c r="A9" s="18"/>
      <c r="B9" s="25" t="s">
        <v>109</v>
      </c>
      <c r="C9" s="31"/>
    </row>
    <row r="10" spans="1:3" ht="14" x14ac:dyDescent="0.15">
      <c r="A10" s="18"/>
      <c r="B10" s="25" t="s">
        <v>111</v>
      </c>
      <c r="C10" s="31"/>
    </row>
    <row r="11" spans="1:3" ht="14" x14ac:dyDescent="0.15">
      <c r="A11" s="18"/>
      <c r="B11" s="25" t="s">
        <v>113</v>
      </c>
      <c r="C11" s="31"/>
    </row>
    <row r="12" spans="1:3" ht="14" x14ac:dyDescent="0.15">
      <c r="A12" s="18"/>
      <c r="B12" s="25" t="s">
        <v>105</v>
      </c>
      <c r="C12" s="31"/>
    </row>
    <row r="13" spans="1:3" ht="14" x14ac:dyDescent="0.15">
      <c r="A13" s="18"/>
      <c r="B13" s="18"/>
      <c r="C13" s="3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2"/>
  <sheetViews>
    <sheetView workbookViewId="0">
      <selection activeCell="C3" sqref="C3"/>
    </sheetView>
  </sheetViews>
  <sheetFormatPr baseColWidth="10" defaultRowHeight="13" x14ac:dyDescent="0.15"/>
  <cols>
    <col min="1" max="1" width="1.5" customWidth="1"/>
    <col min="2" max="2" width="10.6640625" style="1" customWidth="1"/>
    <col min="3" max="3" width="14.33203125" customWidth="1"/>
    <col min="5" max="5" width="23.1640625" customWidth="1"/>
    <col min="6" max="6" width="10.83203125" style="1"/>
  </cols>
  <sheetData>
    <row r="1" spans="2:7" ht="6.75" customHeight="1" thickBot="1" x14ac:dyDescent="0.2"/>
    <row r="2" spans="2:7" ht="18" customHeight="1" x14ac:dyDescent="0.15">
      <c r="B2" s="40" t="s">
        <v>1</v>
      </c>
      <c r="C2" s="41" t="s">
        <v>2</v>
      </c>
      <c r="D2" s="41" t="s">
        <v>3</v>
      </c>
      <c r="E2" s="41" t="s">
        <v>4</v>
      </c>
      <c r="F2" s="42" t="s">
        <v>5</v>
      </c>
      <c r="G2" s="43" t="s">
        <v>104</v>
      </c>
    </row>
    <row r="3" spans="2:7" x14ac:dyDescent="0.15">
      <c r="B3" s="44">
        <v>10</v>
      </c>
      <c r="C3" s="5" t="s">
        <v>31</v>
      </c>
      <c r="D3" s="5" t="s">
        <v>32</v>
      </c>
      <c r="E3" s="5" t="s">
        <v>33</v>
      </c>
      <c r="F3" s="39">
        <v>59000</v>
      </c>
      <c r="G3" s="45" t="str">
        <f t="shared" ref="G3:G12" si="0">VLOOKUP(F3,Villes,2,FALSE)</f>
        <v>LILLE</v>
      </c>
    </row>
    <row r="4" spans="2:7" x14ac:dyDescent="0.15">
      <c r="B4" s="44">
        <v>8</v>
      </c>
      <c r="C4" s="5" t="s">
        <v>27</v>
      </c>
      <c r="D4" s="5" t="s">
        <v>28</v>
      </c>
      <c r="E4" s="5" t="s">
        <v>17</v>
      </c>
      <c r="F4" s="39">
        <v>59370</v>
      </c>
      <c r="G4" s="45" t="str">
        <f t="shared" si="0"/>
        <v>MONS EN BAROEUL</v>
      </c>
    </row>
    <row r="5" spans="2:7" x14ac:dyDescent="0.15">
      <c r="B5" s="44">
        <v>6</v>
      </c>
      <c r="C5" s="5" t="s">
        <v>21</v>
      </c>
      <c r="D5" s="5" t="s">
        <v>22</v>
      </c>
      <c r="E5" s="5" t="s">
        <v>23</v>
      </c>
      <c r="F5" s="39">
        <v>59370</v>
      </c>
      <c r="G5" s="45" t="str">
        <f t="shared" si="0"/>
        <v>MONS EN BAROEUL</v>
      </c>
    </row>
    <row r="6" spans="2:7" x14ac:dyDescent="0.15">
      <c r="B6" s="44">
        <v>1</v>
      </c>
      <c r="C6" s="5" t="s">
        <v>6</v>
      </c>
      <c r="D6" s="5" t="s">
        <v>7</v>
      </c>
      <c r="E6" s="5" t="s">
        <v>8</v>
      </c>
      <c r="F6" s="39">
        <v>59800</v>
      </c>
      <c r="G6" s="45" t="str">
        <f t="shared" si="0"/>
        <v>LILLE</v>
      </c>
    </row>
    <row r="7" spans="2:7" x14ac:dyDescent="0.15">
      <c r="B7" s="44">
        <v>4</v>
      </c>
      <c r="C7" s="5" t="s">
        <v>15</v>
      </c>
      <c r="D7" s="5" t="s">
        <v>16</v>
      </c>
      <c r="E7" s="5" t="s">
        <v>17</v>
      </c>
      <c r="F7" s="39">
        <v>59100</v>
      </c>
      <c r="G7" s="45" t="str">
        <f t="shared" si="0"/>
        <v>ROUBAIX</v>
      </c>
    </row>
    <row r="8" spans="2:7" x14ac:dyDescent="0.15">
      <c r="B8" s="44">
        <v>2</v>
      </c>
      <c r="C8" s="5" t="s">
        <v>9</v>
      </c>
      <c r="D8" s="5" t="s">
        <v>10</v>
      </c>
      <c r="E8" s="5" t="s">
        <v>11</v>
      </c>
      <c r="F8" s="39">
        <v>59650</v>
      </c>
      <c r="G8" s="45" t="str">
        <f t="shared" si="0"/>
        <v>VILLENEUVE D'ASCQ</v>
      </c>
    </row>
    <row r="9" spans="2:7" x14ac:dyDescent="0.15">
      <c r="B9" s="44">
        <v>5</v>
      </c>
      <c r="C9" s="5" t="s">
        <v>18</v>
      </c>
      <c r="D9" s="5" t="s">
        <v>19</v>
      </c>
      <c r="E9" s="5" t="s">
        <v>20</v>
      </c>
      <c r="F9" s="39">
        <v>59370</v>
      </c>
      <c r="G9" s="45" t="str">
        <f t="shared" si="0"/>
        <v>MONS EN BAROEUL</v>
      </c>
    </row>
    <row r="10" spans="2:7" x14ac:dyDescent="0.15">
      <c r="B10" s="44">
        <v>9</v>
      </c>
      <c r="C10" s="5" t="s">
        <v>29</v>
      </c>
      <c r="D10" s="5" t="s">
        <v>7</v>
      </c>
      <c r="E10" s="6" t="s">
        <v>30</v>
      </c>
      <c r="F10" s="39">
        <v>59370</v>
      </c>
      <c r="G10" s="45" t="str">
        <f t="shared" si="0"/>
        <v>MONS EN BAROEUL</v>
      </c>
    </row>
    <row r="11" spans="2:7" x14ac:dyDescent="0.15">
      <c r="B11" s="44">
        <v>7</v>
      </c>
      <c r="C11" s="5" t="s">
        <v>24</v>
      </c>
      <c r="D11" s="5" t="s">
        <v>25</v>
      </c>
      <c r="E11" s="5" t="s">
        <v>26</v>
      </c>
      <c r="F11" s="39">
        <v>59370</v>
      </c>
      <c r="G11" s="45" t="str">
        <f t="shared" si="0"/>
        <v>MONS EN BAROEUL</v>
      </c>
    </row>
    <row r="12" spans="2:7" ht="14" thickBot="1" x14ac:dyDescent="0.2">
      <c r="B12" s="46">
        <v>3</v>
      </c>
      <c r="C12" s="47" t="s">
        <v>12</v>
      </c>
      <c r="D12" s="47" t="s">
        <v>13</v>
      </c>
      <c r="E12" s="47" t="s">
        <v>14</v>
      </c>
      <c r="F12" s="48">
        <v>59100</v>
      </c>
      <c r="G12" s="45" t="str">
        <f t="shared" si="0"/>
        <v>ROUBAIX</v>
      </c>
    </row>
  </sheetData>
  <sortState ref="B3:G12">
    <sortCondition ref="C3:C12"/>
    <sortCondition ref="D3:D12"/>
  </sortState>
  <pageMargins left="0.74791666666666667" right="0.74791666666666667" top="0.98402777777777772" bottom="0.98402777777777772" header="0.49236111111111114" footer="0.49236111111111114"/>
  <pageSetup paperSize="9" firstPageNumber="0" orientation="portrait" horizontalDpi="300" verticalDpi="300"/>
  <headerFooter alignWithMargins="0">
    <oddHeader>&amp;C&amp;A</oddHeader>
    <oddFooter>&amp;CPage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76"/>
  <sheetViews>
    <sheetView workbookViewId="0">
      <selection activeCell="B3" sqref="B3:C76"/>
    </sheetView>
  </sheetViews>
  <sheetFormatPr baseColWidth="10" defaultRowHeight="13" x14ac:dyDescent="0.15"/>
  <cols>
    <col min="1" max="1" width="1.5" customWidth="1"/>
    <col min="2" max="2" width="10.83203125" style="1"/>
    <col min="3" max="3" width="27.5" customWidth="1"/>
  </cols>
  <sheetData>
    <row r="1" spans="2:3" ht="6.75" customHeight="1" x14ac:dyDescent="0.15"/>
    <row r="2" spans="2:3" x14ac:dyDescent="0.15">
      <c r="B2" s="2" t="s">
        <v>5</v>
      </c>
      <c r="C2" s="3" t="s">
        <v>34</v>
      </c>
    </row>
    <row r="3" spans="2:3" x14ac:dyDescent="0.15">
      <c r="B3" s="4">
        <v>59710</v>
      </c>
      <c r="C3" s="9" t="s">
        <v>35</v>
      </c>
    </row>
    <row r="4" spans="2:3" x14ac:dyDescent="0.15">
      <c r="B4" s="4">
        <v>62400</v>
      </c>
      <c r="C4" s="9" t="s">
        <v>36</v>
      </c>
    </row>
    <row r="5" spans="2:3" x14ac:dyDescent="0.15">
      <c r="B5" s="4">
        <v>62220</v>
      </c>
      <c r="C5" s="9" t="s">
        <v>37</v>
      </c>
    </row>
    <row r="6" spans="2:3" x14ac:dyDescent="0.15">
      <c r="B6" s="4">
        <v>59930</v>
      </c>
      <c r="C6" s="9" t="s">
        <v>38</v>
      </c>
    </row>
    <row r="7" spans="2:3" x14ac:dyDescent="0.15">
      <c r="B7" s="4">
        <v>59002</v>
      </c>
      <c r="C7" s="9" t="s">
        <v>39</v>
      </c>
    </row>
    <row r="8" spans="2:3" x14ac:dyDescent="0.15">
      <c r="B8" s="4">
        <v>59162</v>
      </c>
      <c r="C8" s="9" t="s">
        <v>40</v>
      </c>
    </row>
    <row r="9" spans="2:3" x14ac:dyDescent="0.15">
      <c r="B9" s="4">
        <v>59580</v>
      </c>
      <c r="C9" s="9" t="s">
        <v>41</v>
      </c>
    </row>
    <row r="10" spans="2:3" x14ac:dyDescent="0.15">
      <c r="B10" s="4">
        <v>59964</v>
      </c>
      <c r="C10" s="9" t="s">
        <v>42</v>
      </c>
    </row>
    <row r="11" spans="2:3" x14ac:dyDescent="0.15">
      <c r="B11" s="4">
        <v>59500</v>
      </c>
      <c r="C11" s="9" t="s">
        <v>43</v>
      </c>
    </row>
    <row r="12" spans="2:3" x14ac:dyDescent="0.15">
      <c r="B12" s="4">
        <v>59381</v>
      </c>
      <c r="C12" s="9" t="s">
        <v>44</v>
      </c>
    </row>
    <row r="13" spans="2:3" x14ac:dyDescent="0.15">
      <c r="B13" s="4">
        <v>91044</v>
      </c>
      <c r="C13" s="9" t="s">
        <v>45</v>
      </c>
    </row>
    <row r="14" spans="2:3" x14ac:dyDescent="0.15">
      <c r="B14" s="4">
        <v>59155</v>
      </c>
      <c r="C14" s="9" t="s">
        <v>46</v>
      </c>
    </row>
    <row r="15" spans="2:3" x14ac:dyDescent="0.15">
      <c r="B15" s="4">
        <v>59432</v>
      </c>
      <c r="C15" s="9" t="s">
        <v>47</v>
      </c>
    </row>
    <row r="16" spans="2:3" x14ac:dyDescent="0.15">
      <c r="B16" s="4">
        <v>50434</v>
      </c>
      <c r="C16" s="9" t="s">
        <v>48</v>
      </c>
    </row>
    <row r="17" spans="2:3" x14ac:dyDescent="0.15">
      <c r="B17" s="4">
        <v>59510</v>
      </c>
      <c r="C17" s="9" t="s">
        <v>49</v>
      </c>
    </row>
    <row r="18" spans="2:3" x14ac:dyDescent="0.15">
      <c r="B18" s="4">
        <v>59116</v>
      </c>
      <c r="C18" s="9" t="s">
        <v>50</v>
      </c>
    </row>
    <row r="19" spans="2:3" x14ac:dyDescent="0.15">
      <c r="B19" s="4">
        <v>59110</v>
      </c>
      <c r="C19" s="9" t="s">
        <v>51</v>
      </c>
    </row>
    <row r="20" spans="2:3" x14ac:dyDescent="0.15">
      <c r="B20" s="4">
        <v>59130</v>
      </c>
      <c r="C20" s="9" t="s">
        <v>52</v>
      </c>
    </row>
    <row r="21" spans="2:3" x14ac:dyDescent="0.15">
      <c r="B21" s="4">
        <v>59115</v>
      </c>
      <c r="C21" s="9" t="s">
        <v>53</v>
      </c>
    </row>
    <row r="22" spans="2:3" x14ac:dyDescent="0.15">
      <c r="B22" s="4">
        <v>59810</v>
      </c>
      <c r="C22" s="9" t="s">
        <v>54</v>
      </c>
    </row>
    <row r="23" spans="2:3" x14ac:dyDescent="0.15">
      <c r="B23" s="4">
        <v>59817</v>
      </c>
      <c r="C23" s="9" t="s">
        <v>55</v>
      </c>
    </row>
    <row r="24" spans="2:3" x14ac:dyDescent="0.15">
      <c r="B24" s="4">
        <v>59260</v>
      </c>
      <c r="C24" s="9" t="s">
        <v>56</v>
      </c>
    </row>
    <row r="25" spans="2:3" x14ac:dyDescent="0.15">
      <c r="B25" s="4">
        <v>59000</v>
      </c>
      <c r="C25" s="9" t="s">
        <v>57</v>
      </c>
    </row>
    <row r="26" spans="2:3" x14ac:dyDescent="0.15">
      <c r="B26" s="4">
        <v>59010</v>
      </c>
      <c r="C26" s="9" t="s">
        <v>57</v>
      </c>
    </row>
    <row r="27" spans="2:3" x14ac:dyDescent="0.15">
      <c r="B27" s="4">
        <v>59800</v>
      </c>
      <c r="C27" s="9" t="s">
        <v>57</v>
      </c>
    </row>
    <row r="28" spans="2:3" x14ac:dyDescent="0.15">
      <c r="B28" s="4">
        <v>59012</v>
      </c>
      <c r="C28" s="9" t="s">
        <v>58</v>
      </c>
    </row>
    <row r="29" spans="2:3" x14ac:dyDescent="0.15">
      <c r="B29" s="4">
        <v>59126</v>
      </c>
      <c r="C29" s="9" t="s">
        <v>59</v>
      </c>
    </row>
    <row r="30" spans="2:3" x14ac:dyDescent="0.15">
      <c r="B30" s="4">
        <v>59160</v>
      </c>
      <c r="C30" s="9" t="s">
        <v>60</v>
      </c>
    </row>
    <row r="31" spans="2:3" x14ac:dyDescent="0.15">
      <c r="B31" s="4">
        <v>59279</v>
      </c>
      <c r="C31" s="9" t="s">
        <v>61</v>
      </c>
    </row>
    <row r="32" spans="2:3" x14ac:dyDescent="0.15">
      <c r="B32" s="4">
        <v>62750</v>
      </c>
      <c r="C32" s="9" t="s">
        <v>62</v>
      </c>
    </row>
    <row r="33" spans="2:3" ht="11.25" customHeight="1" x14ac:dyDescent="0.15">
      <c r="B33" s="4">
        <v>59390</v>
      </c>
      <c r="C33" s="9" t="s">
        <v>63</v>
      </c>
    </row>
    <row r="34" spans="2:3" x14ac:dyDescent="0.15">
      <c r="B34" s="4">
        <v>59700</v>
      </c>
      <c r="C34" s="9" t="s">
        <v>64</v>
      </c>
    </row>
    <row r="35" spans="2:3" x14ac:dyDescent="0.15">
      <c r="B35" s="4">
        <v>62540</v>
      </c>
      <c r="C35" s="9" t="s">
        <v>65</v>
      </c>
    </row>
    <row r="36" spans="2:3" x14ac:dyDescent="0.15">
      <c r="B36" s="4">
        <v>59520</v>
      </c>
      <c r="C36" s="9" t="s">
        <v>66</v>
      </c>
    </row>
    <row r="37" spans="2:3" x14ac:dyDescent="0.15">
      <c r="B37" s="4">
        <v>59370</v>
      </c>
      <c r="C37" s="9" t="s">
        <v>67</v>
      </c>
    </row>
    <row r="38" spans="2:3" x14ac:dyDescent="0.15">
      <c r="B38" s="4">
        <v>59420</v>
      </c>
      <c r="C38" s="9" t="s">
        <v>68</v>
      </c>
    </row>
    <row r="39" spans="2:3" x14ac:dyDescent="0.15">
      <c r="B39" s="4">
        <v>54000</v>
      </c>
      <c r="C39" s="9" t="s">
        <v>69</v>
      </c>
    </row>
    <row r="40" spans="2:3" x14ac:dyDescent="0.15">
      <c r="B40" s="4">
        <v>59960</v>
      </c>
      <c r="C40" s="9" t="s">
        <v>70</v>
      </c>
    </row>
    <row r="41" spans="2:3" x14ac:dyDescent="0.15">
      <c r="B41" s="4">
        <v>59850</v>
      </c>
      <c r="C41" s="9" t="s">
        <v>71</v>
      </c>
    </row>
    <row r="42" spans="2:3" x14ac:dyDescent="0.15">
      <c r="B42" s="4">
        <v>93130</v>
      </c>
      <c r="C42" s="9" t="s">
        <v>72</v>
      </c>
    </row>
    <row r="43" spans="2:3" x14ac:dyDescent="0.15">
      <c r="B43" s="4">
        <v>59310</v>
      </c>
      <c r="C43" s="9" t="s">
        <v>73</v>
      </c>
    </row>
    <row r="44" spans="2:3" x14ac:dyDescent="0.15">
      <c r="B44" s="4">
        <v>62221</v>
      </c>
      <c r="C44" s="9" t="s">
        <v>74</v>
      </c>
    </row>
    <row r="45" spans="2:3" x14ac:dyDescent="0.15">
      <c r="B45" s="4">
        <v>45770</v>
      </c>
      <c r="C45" s="9" t="s">
        <v>75</v>
      </c>
    </row>
    <row r="46" spans="2:3" x14ac:dyDescent="0.15">
      <c r="B46" s="4">
        <v>94548</v>
      </c>
      <c r="C46" s="9" t="s">
        <v>76</v>
      </c>
    </row>
    <row r="47" spans="2:3" x14ac:dyDescent="0.15">
      <c r="B47" s="4">
        <v>75000</v>
      </c>
      <c r="C47" s="9" t="s">
        <v>77</v>
      </c>
    </row>
    <row r="48" spans="2:3" x14ac:dyDescent="0.15">
      <c r="B48" s="4">
        <v>75008</v>
      </c>
      <c r="C48" s="9" t="s">
        <v>77</v>
      </c>
    </row>
    <row r="49" spans="2:3" x14ac:dyDescent="0.15">
      <c r="B49" s="4">
        <v>75009</v>
      </c>
      <c r="C49" s="9" t="s">
        <v>77</v>
      </c>
    </row>
    <row r="50" spans="2:3" x14ac:dyDescent="0.15">
      <c r="B50" s="4">
        <v>75010</v>
      </c>
      <c r="C50" s="9" t="s">
        <v>77</v>
      </c>
    </row>
    <row r="51" spans="2:3" x14ac:dyDescent="0.15">
      <c r="B51" s="4">
        <v>75015</v>
      </c>
      <c r="C51" s="9" t="s">
        <v>77</v>
      </c>
    </row>
    <row r="52" spans="2:3" x14ac:dyDescent="0.15">
      <c r="B52" s="4">
        <v>75019</v>
      </c>
      <c r="C52" s="9" t="s">
        <v>77</v>
      </c>
    </row>
    <row r="53" spans="2:3" x14ac:dyDescent="0.15">
      <c r="B53" s="4">
        <v>59840</v>
      </c>
      <c r="C53" s="9" t="s">
        <v>78</v>
      </c>
    </row>
    <row r="54" spans="2:3" x14ac:dyDescent="0.15">
      <c r="B54" s="4">
        <v>59410</v>
      </c>
      <c r="C54" s="9" t="s">
        <v>79</v>
      </c>
    </row>
    <row r="55" spans="2:3" x14ac:dyDescent="0.15">
      <c r="B55" s="4">
        <v>59185</v>
      </c>
      <c r="C55" s="9" t="s">
        <v>80</v>
      </c>
    </row>
    <row r="56" spans="2:3" x14ac:dyDescent="0.15">
      <c r="B56" s="4">
        <v>59790</v>
      </c>
      <c r="C56" s="9" t="s">
        <v>81</v>
      </c>
    </row>
    <row r="57" spans="2:3" x14ac:dyDescent="0.15">
      <c r="B57" s="4">
        <v>59223</v>
      </c>
      <c r="C57" s="9" t="s">
        <v>82</v>
      </c>
    </row>
    <row r="58" spans="2:3" x14ac:dyDescent="0.15">
      <c r="B58" s="4">
        <v>59100</v>
      </c>
      <c r="C58" s="9" t="s">
        <v>83</v>
      </c>
    </row>
    <row r="59" spans="2:3" x14ac:dyDescent="0.15">
      <c r="B59" s="4">
        <v>59262</v>
      </c>
      <c r="C59" s="9" t="s">
        <v>84</v>
      </c>
    </row>
    <row r="60" spans="2:3" x14ac:dyDescent="0.15">
      <c r="B60" s="4">
        <v>59871</v>
      </c>
      <c r="C60" s="9" t="s">
        <v>85</v>
      </c>
    </row>
    <row r="61" spans="2:3" x14ac:dyDescent="0.15">
      <c r="B61" s="4">
        <v>59211</v>
      </c>
      <c r="C61" s="9" t="s">
        <v>86</v>
      </c>
    </row>
    <row r="62" spans="2:3" x14ac:dyDescent="0.15">
      <c r="B62" s="4">
        <v>91601</v>
      </c>
      <c r="C62" s="9" t="s">
        <v>87</v>
      </c>
    </row>
    <row r="63" spans="2:3" x14ac:dyDescent="0.15">
      <c r="B63" s="4">
        <v>59474</v>
      </c>
      <c r="C63" s="9" t="s">
        <v>88</v>
      </c>
    </row>
    <row r="64" spans="2:3" x14ac:dyDescent="0.15">
      <c r="B64" s="4">
        <v>59732</v>
      </c>
      <c r="C64" s="9" t="s">
        <v>89</v>
      </c>
    </row>
    <row r="65" spans="2:3" x14ac:dyDescent="0.15">
      <c r="B65" s="4">
        <v>59175</v>
      </c>
      <c r="C65" s="9" t="s">
        <v>90</v>
      </c>
    </row>
    <row r="66" spans="2:3" x14ac:dyDescent="0.15">
      <c r="B66" s="4">
        <v>59229</v>
      </c>
      <c r="C66" s="9" t="s">
        <v>91</v>
      </c>
    </row>
    <row r="67" spans="2:3" x14ac:dyDescent="0.15">
      <c r="B67" s="4">
        <v>59200</v>
      </c>
      <c r="C67" s="9" t="s">
        <v>92</v>
      </c>
    </row>
    <row r="68" spans="2:3" x14ac:dyDescent="0.15">
      <c r="B68" s="4">
        <v>59300</v>
      </c>
      <c r="C68" s="9" t="s">
        <v>93</v>
      </c>
    </row>
    <row r="69" spans="2:3" x14ac:dyDescent="0.15">
      <c r="B69" s="4">
        <v>59650</v>
      </c>
      <c r="C69" s="9" t="s">
        <v>94</v>
      </c>
    </row>
    <row r="70" spans="2:3" x14ac:dyDescent="0.15">
      <c r="B70" s="4">
        <v>59658</v>
      </c>
      <c r="C70" s="9" t="s">
        <v>95</v>
      </c>
    </row>
    <row r="71" spans="2:3" x14ac:dyDescent="0.15">
      <c r="B71" s="4">
        <v>59290</v>
      </c>
      <c r="C71" s="9" t="s">
        <v>96</v>
      </c>
    </row>
    <row r="72" spans="2:3" x14ac:dyDescent="0.15">
      <c r="B72" s="4">
        <v>59139</v>
      </c>
      <c r="C72" s="9" t="s">
        <v>97</v>
      </c>
    </row>
    <row r="73" spans="2:3" x14ac:dyDescent="0.15">
      <c r="B73" s="4">
        <v>59150</v>
      </c>
      <c r="C73" s="9" t="s">
        <v>98</v>
      </c>
    </row>
    <row r="74" spans="2:3" x14ac:dyDescent="0.15">
      <c r="B74" s="4">
        <v>59136</v>
      </c>
      <c r="C74" s="9" t="s">
        <v>99</v>
      </c>
    </row>
    <row r="75" spans="2:3" x14ac:dyDescent="0.15">
      <c r="B75" s="4">
        <v>59117</v>
      </c>
      <c r="C75" s="9" t="s">
        <v>100</v>
      </c>
    </row>
    <row r="76" spans="2:3" x14ac:dyDescent="0.15">
      <c r="B76" s="7">
        <v>59780</v>
      </c>
      <c r="C76" s="10" t="s">
        <v>101</v>
      </c>
    </row>
  </sheetData>
  <pageMargins left="0.74791666666666667" right="0.74791666666666667" top="0.98402777777777772" bottom="0.98402777777777772" header="0.49236111111111114" footer="0.49236111111111114"/>
  <pageSetup paperSize="9" firstPageNumber="0" orientation="portrait" horizontalDpi="300" verticalDpi="300"/>
  <headerFooter alignWithMargins="0">
    <oddHeader>&amp;C&amp;A</oddHeader>
    <oddFooter>&amp;CPage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9"/>
  <sheetViews>
    <sheetView workbookViewId="0">
      <selection activeCell="B3" sqref="B3:F29"/>
    </sheetView>
  </sheetViews>
  <sheetFormatPr baseColWidth="10" defaultRowHeight="13" x14ac:dyDescent="0.15"/>
  <cols>
    <col min="1" max="1" width="2.1640625" customWidth="1"/>
    <col min="2" max="2" width="10.83203125" style="1"/>
    <col min="3" max="3" width="34.6640625" customWidth="1"/>
    <col min="4" max="4" width="25.83203125" customWidth="1"/>
    <col min="6" max="6" width="28" customWidth="1"/>
    <col min="7" max="7" width="26.5" customWidth="1"/>
  </cols>
  <sheetData>
    <row r="1" spans="2:6" ht="9" customHeight="1" x14ac:dyDescent="0.15"/>
    <row r="2" spans="2:6" x14ac:dyDescent="0.15">
      <c r="B2" s="11" t="s">
        <v>102</v>
      </c>
      <c r="C2" s="12" t="s">
        <v>2</v>
      </c>
      <c r="D2" s="12" t="s">
        <v>4</v>
      </c>
      <c r="E2" s="12" t="s">
        <v>103</v>
      </c>
      <c r="F2" s="13" t="s">
        <v>104</v>
      </c>
    </row>
    <row r="3" spans="2:6" x14ac:dyDescent="0.15">
      <c r="B3" s="14">
        <v>1</v>
      </c>
      <c r="C3" s="5" t="s">
        <v>105</v>
      </c>
      <c r="D3" s="5" t="s">
        <v>106</v>
      </c>
      <c r="E3" s="5">
        <v>59100</v>
      </c>
      <c r="F3" s="15" t="str">
        <f t="shared" ref="F3:F29" si="0">VLOOKUP(E3,Villes,2,FALSE)</f>
        <v>ROUBAIX</v>
      </c>
    </row>
    <row r="4" spans="2:6" x14ac:dyDescent="0.15">
      <c r="B4" s="14">
        <v>2</v>
      </c>
      <c r="C4" s="5" t="s">
        <v>107</v>
      </c>
      <c r="D4" s="5" t="s">
        <v>108</v>
      </c>
      <c r="E4" s="5">
        <v>59710</v>
      </c>
      <c r="F4" s="15" t="str">
        <f t="shared" si="0"/>
        <v>AVELIN</v>
      </c>
    </row>
    <row r="5" spans="2:6" x14ac:dyDescent="0.15">
      <c r="B5" s="14">
        <v>3</v>
      </c>
      <c r="C5" s="5" t="s">
        <v>109</v>
      </c>
      <c r="D5" s="5" t="s">
        <v>110</v>
      </c>
      <c r="E5" s="5">
        <v>59000</v>
      </c>
      <c r="F5" s="15" t="str">
        <f t="shared" si="0"/>
        <v>LILLE</v>
      </c>
    </row>
    <row r="6" spans="2:6" x14ac:dyDescent="0.15">
      <c r="B6" s="14">
        <v>4</v>
      </c>
      <c r="C6" s="5" t="s">
        <v>111</v>
      </c>
      <c r="D6" s="5" t="s">
        <v>112</v>
      </c>
      <c r="E6" s="5">
        <v>59200</v>
      </c>
      <c r="F6" s="15" t="str">
        <f t="shared" si="0"/>
        <v>TOURCOING</v>
      </c>
    </row>
    <row r="7" spans="2:6" x14ac:dyDescent="0.15">
      <c r="B7" s="14">
        <v>5</v>
      </c>
      <c r="C7" s="5" t="s">
        <v>113</v>
      </c>
      <c r="D7" s="5" t="s">
        <v>114</v>
      </c>
      <c r="E7" s="5">
        <v>59100</v>
      </c>
      <c r="F7" s="15" t="str">
        <f t="shared" si="0"/>
        <v>ROUBAIX</v>
      </c>
    </row>
    <row r="8" spans="2:6" x14ac:dyDescent="0.15">
      <c r="B8" s="14">
        <v>6</v>
      </c>
      <c r="C8" s="5" t="s">
        <v>115</v>
      </c>
      <c r="D8" s="5" t="s">
        <v>116</v>
      </c>
      <c r="E8" s="5">
        <v>59650</v>
      </c>
      <c r="F8" s="15" t="str">
        <f t="shared" si="0"/>
        <v>VILLENEUVE D'ASCQ</v>
      </c>
    </row>
    <row r="9" spans="2:6" x14ac:dyDescent="0.15">
      <c r="B9" s="14">
        <v>7</v>
      </c>
      <c r="C9" s="5" t="s">
        <v>117</v>
      </c>
      <c r="D9" s="5" t="s">
        <v>83</v>
      </c>
      <c r="E9" s="5">
        <v>59520</v>
      </c>
      <c r="F9" s="15" t="str">
        <f t="shared" si="0"/>
        <v>MARQUETTE LEZ LILLE</v>
      </c>
    </row>
    <row r="10" spans="2:6" x14ac:dyDescent="0.15">
      <c r="B10" s="14">
        <v>8</v>
      </c>
      <c r="C10" s="5" t="s">
        <v>118</v>
      </c>
      <c r="D10" s="5" t="s">
        <v>119</v>
      </c>
      <c r="E10" s="5">
        <v>59100</v>
      </c>
      <c r="F10" s="15" t="str">
        <f t="shared" si="0"/>
        <v>ROUBAIX</v>
      </c>
    </row>
    <row r="11" spans="2:6" x14ac:dyDescent="0.15">
      <c r="B11" s="14">
        <v>9</v>
      </c>
      <c r="C11" s="5" t="s">
        <v>120</v>
      </c>
      <c r="D11" s="5" t="s">
        <v>121</v>
      </c>
      <c r="E11" s="5">
        <v>59100</v>
      </c>
      <c r="F11" s="15" t="str">
        <f t="shared" si="0"/>
        <v>ROUBAIX</v>
      </c>
    </row>
    <row r="12" spans="2:6" x14ac:dyDescent="0.15">
      <c r="B12" s="14">
        <v>10</v>
      </c>
      <c r="C12" s="5" t="s">
        <v>122</v>
      </c>
      <c r="D12" s="5" t="s">
        <v>123</v>
      </c>
      <c r="E12" s="5">
        <v>59710</v>
      </c>
      <c r="F12" s="15" t="str">
        <f t="shared" si="0"/>
        <v>AVELIN</v>
      </c>
    </row>
    <row r="13" spans="2:6" x14ac:dyDescent="0.15">
      <c r="B13" s="14">
        <f t="shared" ref="B13:B28" si="1">B12+1</f>
        <v>11</v>
      </c>
      <c r="C13" s="5" t="s">
        <v>124</v>
      </c>
      <c r="D13" s="5" t="s">
        <v>125</v>
      </c>
      <c r="E13" s="5">
        <v>59710</v>
      </c>
      <c r="F13" s="15" t="str">
        <f t="shared" si="0"/>
        <v>AVELIN</v>
      </c>
    </row>
    <row r="14" spans="2:6" x14ac:dyDescent="0.15">
      <c r="B14" s="14">
        <f t="shared" si="1"/>
        <v>12</v>
      </c>
      <c r="C14" s="5" t="s">
        <v>126</v>
      </c>
      <c r="D14" s="5" t="s">
        <v>127</v>
      </c>
      <c r="E14" s="5">
        <v>62400</v>
      </c>
      <c r="F14" s="15" t="str">
        <f t="shared" si="0"/>
        <v>BETHUNE</v>
      </c>
    </row>
    <row r="15" spans="2:6" x14ac:dyDescent="0.15">
      <c r="B15" s="14">
        <f t="shared" si="1"/>
        <v>13</v>
      </c>
      <c r="C15" s="5" t="s">
        <v>113</v>
      </c>
      <c r="D15" s="5" t="s">
        <v>128</v>
      </c>
      <c r="E15" s="5">
        <v>62220</v>
      </c>
      <c r="F15" s="15" t="str">
        <f t="shared" si="0"/>
        <v>CARVIN</v>
      </c>
    </row>
    <row r="16" spans="2:6" x14ac:dyDescent="0.15">
      <c r="B16" s="14">
        <f t="shared" si="1"/>
        <v>14</v>
      </c>
      <c r="C16" s="5" t="s">
        <v>129</v>
      </c>
      <c r="D16" s="5" t="s">
        <v>130</v>
      </c>
      <c r="E16" s="5">
        <v>59930</v>
      </c>
      <c r="F16" s="15" t="str">
        <f t="shared" si="0"/>
        <v>CHAPELLE D'ARMENTIERE</v>
      </c>
    </row>
    <row r="17" spans="2:6" x14ac:dyDescent="0.15">
      <c r="B17" s="14">
        <f t="shared" si="1"/>
        <v>15</v>
      </c>
      <c r="C17" s="5" t="s">
        <v>131</v>
      </c>
      <c r="D17" s="5" t="s">
        <v>132</v>
      </c>
      <c r="E17" s="5">
        <v>59002</v>
      </c>
      <c r="F17" s="15" t="str">
        <f t="shared" si="0"/>
        <v>CHATEAU THIERY</v>
      </c>
    </row>
    <row r="18" spans="2:6" x14ac:dyDescent="0.15">
      <c r="B18" s="14">
        <f t="shared" si="1"/>
        <v>16</v>
      </c>
      <c r="C18" s="5" t="s">
        <v>133</v>
      </c>
      <c r="D18" s="5" t="s">
        <v>134</v>
      </c>
      <c r="E18" s="5">
        <v>59162</v>
      </c>
      <c r="F18" s="15" t="str">
        <f t="shared" si="0"/>
        <v>CHERENG</v>
      </c>
    </row>
    <row r="19" spans="2:6" x14ac:dyDescent="0.15">
      <c r="B19" s="14">
        <f t="shared" si="1"/>
        <v>17</v>
      </c>
      <c r="C19" s="5" t="s">
        <v>135</v>
      </c>
      <c r="D19" s="5" t="s">
        <v>136</v>
      </c>
      <c r="E19" s="5">
        <v>59580</v>
      </c>
      <c r="F19" s="15" t="str">
        <f t="shared" si="0"/>
        <v>COMINES</v>
      </c>
    </row>
    <row r="20" spans="2:6" x14ac:dyDescent="0.15">
      <c r="B20" s="14">
        <f t="shared" si="1"/>
        <v>18</v>
      </c>
      <c r="C20" s="5" t="s">
        <v>137</v>
      </c>
      <c r="D20" s="5" t="s">
        <v>138</v>
      </c>
      <c r="E20" s="5">
        <v>59964</v>
      </c>
      <c r="F20" s="15" t="str">
        <f t="shared" si="0"/>
        <v>CROIX</v>
      </c>
    </row>
    <row r="21" spans="2:6" x14ac:dyDescent="0.15">
      <c r="B21" s="14">
        <f t="shared" si="1"/>
        <v>19</v>
      </c>
      <c r="C21" s="5" t="s">
        <v>139</v>
      </c>
      <c r="D21" s="5" t="s">
        <v>140</v>
      </c>
      <c r="E21" s="5">
        <v>59500</v>
      </c>
      <c r="F21" s="15" t="str">
        <f t="shared" si="0"/>
        <v>DOUAI</v>
      </c>
    </row>
    <row r="22" spans="2:6" x14ac:dyDescent="0.15">
      <c r="B22" s="14">
        <f t="shared" si="1"/>
        <v>20</v>
      </c>
      <c r="C22" s="5" t="s">
        <v>141</v>
      </c>
      <c r="D22" s="5" t="s">
        <v>142</v>
      </c>
      <c r="E22" s="5">
        <v>59381</v>
      </c>
      <c r="F22" s="15" t="str">
        <f t="shared" si="0"/>
        <v>DUNKERQUE</v>
      </c>
    </row>
    <row r="23" spans="2:6" x14ac:dyDescent="0.15">
      <c r="B23" s="14">
        <f t="shared" si="1"/>
        <v>21</v>
      </c>
      <c r="C23" s="5" t="s">
        <v>143</v>
      </c>
      <c r="D23" s="5" t="s">
        <v>144</v>
      </c>
      <c r="E23" s="5">
        <v>91044</v>
      </c>
      <c r="F23" s="15" t="str">
        <f t="shared" si="0"/>
        <v>EVRY</v>
      </c>
    </row>
    <row r="24" spans="2:6" x14ac:dyDescent="0.15">
      <c r="B24" s="14">
        <f t="shared" si="1"/>
        <v>22</v>
      </c>
      <c r="C24" s="5" t="s">
        <v>145</v>
      </c>
      <c r="D24" s="5" t="s">
        <v>146</v>
      </c>
      <c r="E24" s="5">
        <v>59100</v>
      </c>
      <c r="F24" s="15" t="str">
        <f t="shared" si="0"/>
        <v>ROUBAIX</v>
      </c>
    </row>
    <row r="25" spans="2:6" x14ac:dyDescent="0.15">
      <c r="B25" s="14">
        <f t="shared" si="1"/>
        <v>23</v>
      </c>
      <c r="C25" s="5" t="s">
        <v>147</v>
      </c>
      <c r="D25" s="5" t="s">
        <v>148</v>
      </c>
      <c r="E25" s="5">
        <v>59432</v>
      </c>
      <c r="F25" s="15" t="str">
        <f t="shared" si="0"/>
        <v>HALLUIN</v>
      </c>
    </row>
    <row r="26" spans="2:6" x14ac:dyDescent="0.15">
      <c r="B26" s="14">
        <f t="shared" si="1"/>
        <v>24</v>
      </c>
      <c r="C26" s="5" t="s">
        <v>149</v>
      </c>
      <c r="D26" s="5" t="s">
        <v>150</v>
      </c>
      <c r="E26" s="5">
        <v>50434</v>
      </c>
      <c r="F26" s="15" t="str">
        <f t="shared" si="0"/>
        <v>HAUBOURDIN CEDEX</v>
      </c>
    </row>
    <row r="27" spans="2:6" x14ac:dyDescent="0.15">
      <c r="B27" s="14">
        <f t="shared" si="1"/>
        <v>25</v>
      </c>
      <c r="C27" s="5" t="s">
        <v>151</v>
      </c>
      <c r="D27" s="5" t="s">
        <v>152</v>
      </c>
      <c r="E27" s="5">
        <v>59510</v>
      </c>
      <c r="F27" s="15" t="str">
        <f t="shared" si="0"/>
        <v>HEM</v>
      </c>
    </row>
    <row r="28" spans="2:6" x14ac:dyDescent="0.15">
      <c r="B28" s="14">
        <f t="shared" si="1"/>
        <v>26</v>
      </c>
      <c r="C28" s="5" t="s">
        <v>153</v>
      </c>
      <c r="D28" s="5" t="s">
        <v>154</v>
      </c>
      <c r="E28" s="5">
        <v>59116</v>
      </c>
      <c r="F28" s="15" t="str">
        <f t="shared" si="0"/>
        <v>HOUPLINES</v>
      </c>
    </row>
    <row r="29" spans="2:6" x14ac:dyDescent="0.15">
      <c r="B29" s="16">
        <f>B28+1</f>
        <v>27</v>
      </c>
      <c r="C29" s="8" t="s">
        <v>155</v>
      </c>
      <c r="D29" s="8" t="s">
        <v>156</v>
      </c>
      <c r="E29" s="8">
        <v>59110</v>
      </c>
      <c r="F29" s="15" t="str">
        <f t="shared" si="0"/>
        <v>LA MADELEINE</v>
      </c>
    </row>
  </sheetData>
  <pageMargins left="0.74791666666666667" right="0.74791666666666667" top="0.98402777777777772" bottom="0.98402777777777772" header="0.49236111111111114" footer="0.49236111111111114"/>
  <pageSetup paperSize="9" firstPageNumber="0" orientation="portrait" horizontalDpi="300" verticalDpi="300"/>
  <headerFooter alignWithMargins="0">
    <oddHeader>&amp;C&amp;A</oddHeader>
    <oddFooter>&amp;CPage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96"/>
  <sheetViews>
    <sheetView workbookViewId="0">
      <pane ySplit="2" topLeftCell="A362" activePane="bottomLeft" state="frozenSplit"/>
      <selection pane="bottomLeft" activeCell="C391" sqref="C391"/>
    </sheetView>
  </sheetViews>
  <sheetFormatPr baseColWidth="10" defaultRowHeight="14" x14ac:dyDescent="0.15"/>
  <cols>
    <col min="1" max="1" width="1.33203125" style="18" customWidth="1"/>
    <col min="2" max="2" width="8.33203125" style="18" customWidth="1"/>
    <col min="3" max="3" width="29.6640625" style="18" customWidth="1"/>
    <col min="4" max="4" width="14.5" style="31" customWidth="1"/>
    <col min="5" max="5" width="15.5" style="18" customWidth="1"/>
    <col min="6" max="6" width="13.5" style="18" customWidth="1"/>
    <col min="7" max="7" width="14.83203125" style="19" customWidth="1"/>
    <col min="8" max="8" width="19.6640625" style="18" customWidth="1"/>
    <col min="9" max="9" width="29.6640625" style="18" customWidth="1"/>
    <col min="10" max="10" width="21.5" style="18" customWidth="1"/>
    <col min="11" max="90" width="12" style="18" customWidth="1"/>
    <col min="91" max="16384" width="10.83203125" style="18"/>
  </cols>
  <sheetData>
    <row r="2" spans="2:10" x14ac:dyDescent="0.15">
      <c r="B2" s="20" t="s">
        <v>157</v>
      </c>
      <c r="C2" s="21" t="s">
        <v>158</v>
      </c>
      <c r="D2" s="32" t="s">
        <v>159</v>
      </c>
      <c r="E2" s="22" t="s">
        <v>160</v>
      </c>
      <c r="F2" s="22" t="s">
        <v>1</v>
      </c>
      <c r="G2" s="23" t="s">
        <v>161</v>
      </c>
      <c r="H2" s="21" t="s">
        <v>162</v>
      </c>
      <c r="I2" s="21" t="s">
        <v>163</v>
      </c>
      <c r="J2" s="21" t="s">
        <v>164</v>
      </c>
    </row>
    <row r="3" spans="2:10" x14ac:dyDescent="0.15">
      <c r="B3" s="24">
        <v>2</v>
      </c>
      <c r="C3" s="25" t="str">
        <f t="shared" ref="C3:C66" si="0">VLOOKUP(B3,Sociétés,2,FALSE)</f>
        <v>AFFRETEMENT DU PEVELE</v>
      </c>
      <c r="D3" s="33">
        <v>120</v>
      </c>
      <c r="E3" s="26">
        <v>4</v>
      </c>
      <c r="F3" s="26">
        <v>6</v>
      </c>
      <c r="G3" s="27">
        <v>42020</v>
      </c>
      <c r="H3" s="25" t="str">
        <f t="shared" ref="H3:H66" si="1">VLOOKUP(F3,Chauffeurs,2,FALSE)</f>
        <v>DJANGO</v>
      </c>
      <c r="I3" s="25" t="str">
        <f t="shared" ref="I3:I66" si="2">VLOOKUP(E3,Sociétés,2,FALSE)</f>
        <v>ATITEX</v>
      </c>
      <c r="J3" s="25" t="str">
        <f t="shared" ref="J3:J66" si="3">VLOOKUP(E3,Sociétés,5,FALSE)</f>
        <v>TOURCOING</v>
      </c>
    </row>
    <row r="4" spans="2:10" x14ac:dyDescent="0.15">
      <c r="B4" s="24">
        <v>2</v>
      </c>
      <c r="C4" s="25" t="str">
        <f t="shared" si="0"/>
        <v>AFFRETEMENT DU PEVELE</v>
      </c>
      <c r="D4" s="33">
        <v>66</v>
      </c>
      <c r="E4" s="26">
        <v>3</v>
      </c>
      <c r="F4" s="26">
        <v>6</v>
      </c>
      <c r="G4" s="27">
        <v>42020</v>
      </c>
      <c r="H4" s="25" t="str">
        <f t="shared" si="1"/>
        <v>DJANGO</v>
      </c>
      <c r="I4" s="25" t="str">
        <f t="shared" si="2"/>
        <v>ART SCENE</v>
      </c>
      <c r="J4" s="25" t="str">
        <f t="shared" si="3"/>
        <v>LILLE</v>
      </c>
    </row>
    <row r="5" spans="2:10" x14ac:dyDescent="0.15">
      <c r="B5" s="24">
        <v>2</v>
      </c>
      <c r="C5" s="25" t="str">
        <f t="shared" si="0"/>
        <v>AFFRETEMENT DU PEVELE</v>
      </c>
      <c r="D5" s="33">
        <v>66</v>
      </c>
      <c r="E5" s="26">
        <v>6</v>
      </c>
      <c r="F5" s="26">
        <v>7</v>
      </c>
      <c r="G5" s="27">
        <v>42020</v>
      </c>
      <c r="H5" s="25" t="str">
        <f t="shared" si="1"/>
        <v>TALOUI</v>
      </c>
      <c r="I5" s="25" t="str">
        <f t="shared" si="2"/>
        <v>CHRONOPOST</v>
      </c>
      <c r="J5" s="25" t="str">
        <f t="shared" si="3"/>
        <v>VILLENEUVE D'ASCQ</v>
      </c>
    </row>
    <row r="6" spans="2:10" x14ac:dyDescent="0.15">
      <c r="B6" s="24">
        <v>2</v>
      </c>
      <c r="C6" s="25" t="str">
        <f t="shared" si="0"/>
        <v>AFFRETEMENT DU PEVELE</v>
      </c>
      <c r="D6" s="33">
        <v>170</v>
      </c>
      <c r="E6" s="26">
        <v>2</v>
      </c>
      <c r="F6" s="26">
        <v>6</v>
      </c>
      <c r="G6" s="27">
        <v>42020</v>
      </c>
      <c r="H6" s="25" t="str">
        <f t="shared" si="1"/>
        <v>DJANGO</v>
      </c>
      <c r="I6" s="25" t="str">
        <f t="shared" si="2"/>
        <v>AFFRETEMENT DU PEVELE</v>
      </c>
      <c r="J6" s="25" t="str">
        <f t="shared" si="3"/>
        <v>AVELIN</v>
      </c>
    </row>
    <row r="7" spans="2:10" x14ac:dyDescent="0.15">
      <c r="B7" s="24">
        <v>2</v>
      </c>
      <c r="C7" s="25" t="str">
        <f t="shared" si="0"/>
        <v>AFFRETEMENT DU PEVELE</v>
      </c>
      <c r="D7" s="33">
        <v>230</v>
      </c>
      <c r="E7" s="26">
        <v>3</v>
      </c>
      <c r="F7" s="26">
        <v>5</v>
      </c>
      <c r="G7" s="27">
        <v>42021</v>
      </c>
      <c r="H7" s="25" t="str">
        <f t="shared" si="1"/>
        <v>ROBERT</v>
      </c>
      <c r="I7" s="25" t="str">
        <f t="shared" si="2"/>
        <v>ART SCENE</v>
      </c>
      <c r="J7" s="25" t="str">
        <f t="shared" si="3"/>
        <v>LILLE</v>
      </c>
    </row>
    <row r="8" spans="2:10" x14ac:dyDescent="0.15">
      <c r="B8" s="24">
        <v>2</v>
      </c>
      <c r="C8" s="25" t="str">
        <f t="shared" si="0"/>
        <v>AFFRETEMENT DU PEVELE</v>
      </c>
      <c r="D8" s="33">
        <v>66</v>
      </c>
      <c r="E8" s="26">
        <v>16</v>
      </c>
      <c r="F8" s="26">
        <v>9</v>
      </c>
      <c r="G8" s="27">
        <v>42021</v>
      </c>
      <c r="H8" s="25" t="str">
        <f t="shared" si="1"/>
        <v>SIERRA</v>
      </c>
      <c r="I8" s="25" t="str">
        <f t="shared" si="2"/>
        <v>ABRASIFS STA</v>
      </c>
      <c r="J8" s="25" t="str">
        <f t="shared" si="3"/>
        <v>CHERENG</v>
      </c>
    </row>
    <row r="9" spans="2:10" x14ac:dyDescent="0.15">
      <c r="B9" s="24">
        <v>2</v>
      </c>
      <c r="C9" s="25" t="str">
        <f t="shared" si="0"/>
        <v>AFFRETEMENT DU PEVELE</v>
      </c>
      <c r="D9" s="33">
        <v>66</v>
      </c>
      <c r="E9" s="26">
        <v>18</v>
      </c>
      <c r="F9" s="26">
        <v>7</v>
      </c>
      <c r="G9" s="27">
        <v>42021</v>
      </c>
      <c r="H9" s="25" t="str">
        <f t="shared" si="1"/>
        <v>TALOUI</v>
      </c>
      <c r="I9" s="25" t="str">
        <f t="shared" si="2"/>
        <v>IMPRIDEL</v>
      </c>
      <c r="J9" s="25" t="str">
        <f t="shared" si="3"/>
        <v>CROIX</v>
      </c>
    </row>
    <row r="10" spans="2:10" x14ac:dyDescent="0.15">
      <c r="B10" s="24">
        <v>2</v>
      </c>
      <c r="C10" s="25" t="str">
        <f t="shared" si="0"/>
        <v>AFFRETEMENT DU PEVELE</v>
      </c>
      <c r="D10" s="33">
        <v>65</v>
      </c>
      <c r="E10" s="26">
        <v>3</v>
      </c>
      <c r="F10" s="26">
        <v>6</v>
      </c>
      <c r="G10" s="27">
        <v>42130</v>
      </c>
      <c r="H10" s="25" t="str">
        <f t="shared" si="1"/>
        <v>DJANGO</v>
      </c>
      <c r="I10" s="25" t="str">
        <f t="shared" si="2"/>
        <v>ART SCENE</v>
      </c>
      <c r="J10" s="25" t="str">
        <f t="shared" si="3"/>
        <v>LILLE</v>
      </c>
    </row>
    <row r="11" spans="2:10" x14ac:dyDescent="0.15">
      <c r="B11" s="24">
        <v>2</v>
      </c>
      <c r="C11" s="25" t="str">
        <f t="shared" si="0"/>
        <v>AFFRETEMENT DU PEVELE</v>
      </c>
      <c r="D11" s="33">
        <v>400</v>
      </c>
      <c r="E11" s="26">
        <v>19</v>
      </c>
      <c r="F11" s="26">
        <v>1</v>
      </c>
      <c r="G11" s="27">
        <v>42131</v>
      </c>
      <c r="H11" s="25" t="str">
        <f t="shared" si="1"/>
        <v>DUPOND</v>
      </c>
      <c r="I11" s="25" t="str">
        <f t="shared" si="2"/>
        <v>KRB</v>
      </c>
      <c r="J11" s="25" t="str">
        <f t="shared" si="3"/>
        <v>DOUAI</v>
      </c>
    </row>
    <row r="12" spans="2:10" x14ac:dyDescent="0.15">
      <c r="B12" s="24">
        <v>2</v>
      </c>
      <c r="C12" s="25" t="str">
        <f t="shared" si="0"/>
        <v>AFFRETEMENT DU PEVELE</v>
      </c>
      <c r="D12" s="33">
        <v>400</v>
      </c>
      <c r="E12" s="26">
        <v>14</v>
      </c>
      <c r="F12" s="26">
        <v>1</v>
      </c>
      <c r="G12" s="27">
        <v>42137</v>
      </c>
      <c r="H12" s="25" t="str">
        <f t="shared" si="1"/>
        <v>DUPOND</v>
      </c>
      <c r="I12" s="25" t="str">
        <f t="shared" si="2"/>
        <v>FG</v>
      </c>
      <c r="J12" s="25" t="str">
        <f t="shared" si="3"/>
        <v>CHAPELLE D'ARMENTIERE</v>
      </c>
    </row>
    <row r="13" spans="2:10" x14ac:dyDescent="0.15">
      <c r="B13" s="24">
        <v>2</v>
      </c>
      <c r="C13" s="25" t="str">
        <f t="shared" si="0"/>
        <v>AFFRETEMENT DU PEVELE</v>
      </c>
      <c r="D13" s="33">
        <v>400</v>
      </c>
      <c r="E13" s="26">
        <v>19</v>
      </c>
      <c r="F13" s="26">
        <v>1</v>
      </c>
      <c r="G13" s="27">
        <v>42145</v>
      </c>
      <c r="H13" s="25" t="str">
        <f t="shared" si="1"/>
        <v>DUPOND</v>
      </c>
      <c r="I13" s="25" t="str">
        <f t="shared" si="2"/>
        <v>KRB</v>
      </c>
      <c r="J13" s="25" t="str">
        <f t="shared" si="3"/>
        <v>DOUAI</v>
      </c>
    </row>
    <row r="14" spans="2:10" x14ac:dyDescent="0.15">
      <c r="B14" s="24">
        <v>2</v>
      </c>
      <c r="C14" s="25" t="str">
        <f t="shared" si="0"/>
        <v>AFFRETEMENT DU PEVELE</v>
      </c>
      <c r="D14" s="33">
        <v>1200</v>
      </c>
      <c r="E14" s="26">
        <v>18</v>
      </c>
      <c r="F14" s="26">
        <v>3</v>
      </c>
      <c r="G14" s="27">
        <v>42145</v>
      </c>
      <c r="H14" s="25" t="str">
        <f t="shared" si="1"/>
        <v>TARZAN</v>
      </c>
      <c r="I14" s="25" t="str">
        <f t="shared" si="2"/>
        <v>IMPRIDEL</v>
      </c>
      <c r="J14" s="25" t="str">
        <f t="shared" si="3"/>
        <v>CROIX</v>
      </c>
    </row>
    <row r="15" spans="2:10" x14ac:dyDescent="0.15">
      <c r="B15" s="24">
        <v>2</v>
      </c>
      <c r="C15" s="25" t="str">
        <f t="shared" si="0"/>
        <v>AFFRETEMENT DU PEVELE</v>
      </c>
      <c r="D15" s="33">
        <v>170</v>
      </c>
      <c r="E15" s="26">
        <v>13</v>
      </c>
      <c r="F15" s="26">
        <v>9</v>
      </c>
      <c r="G15" s="27">
        <v>42145</v>
      </c>
      <c r="H15" s="25" t="str">
        <f t="shared" si="1"/>
        <v>SIERRA</v>
      </c>
      <c r="I15" s="25" t="str">
        <f t="shared" si="2"/>
        <v>BUREAUTIQUE EUCHER</v>
      </c>
      <c r="J15" s="25" t="str">
        <f t="shared" si="3"/>
        <v>CARVIN</v>
      </c>
    </row>
    <row r="16" spans="2:10" x14ac:dyDescent="0.15">
      <c r="B16" s="24">
        <v>2</v>
      </c>
      <c r="C16" s="25" t="str">
        <f t="shared" si="0"/>
        <v>AFFRETEMENT DU PEVELE</v>
      </c>
      <c r="D16" s="33">
        <v>90</v>
      </c>
      <c r="E16" s="26">
        <v>14</v>
      </c>
      <c r="F16" s="26">
        <v>9</v>
      </c>
      <c r="G16" s="27">
        <v>42146</v>
      </c>
      <c r="H16" s="25" t="str">
        <f t="shared" si="1"/>
        <v>SIERRA</v>
      </c>
      <c r="I16" s="25" t="str">
        <f t="shared" si="2"/>
        <v>FG</v>
      </c>
      <c r="J16" s="25" t="str">
        <f t="shared" si="3"/>
        <v>CHAPELLE D'ARMENTIERE</v>
      </c>
    </row>
    <row r="17" spans="2:10" x14ac:dyDescent="0.15">
      <c r="B17" s="24">
        <v>2</v>
      </c>
      <c r="C17" s="25" t="str">
        <f t="shared" si="0"/>
        <v>AFFRETEMENT DU PEVELE</v>
      </c>
      <c r="D17" s="33">
        <v>800</v>
      </c>
      <c r="E17" s="26">
        <v>6</v>
      </c>
      <c r="F17" s="26">
        <v>7</v>
      </c>
      <c r="G17" s="27">
        <v>42147</v>
      </c>
      <c r="H17" s="25" t="str">
        <f t="shared" si="1"/>
        <v>TALOUI</v>
      </c>
      <c r="I17" s="25" t="str">
        <f t="shared" si="2"/>
        <v>CHRONOPOST</v>
      </c>
      <c r="J17" s="25" t="str">
        <f t="shared" si="3"/>
        <v>VILLENEUVE D'ASCQ</v>
      </c>
    </row>
    <row r="18" spans="2:10" x14ac:dyDescent="0.15">
      <c r="B18" s="24">
        <v>2</v>
      </c>
      <c r="C18" s="25" t="str">
        <f t="shared" si="0"/>
        <v>AFFRETEMENT DU PEVELE</v>
      </c>
      <c r="D18" s="33">
        <v>65</v>
      </c>
      <c r="E18" s="26">
        <v>20</v>
      </c>
      <c r="F18" s="26">
        <v>7</v>
      </c>
      <c r="G18" s="27">
        <v>42147</v>
      </c>
      <c r="H18" s="25" t="str">
        <f t="shared" si="1"/>
        <v>TALOUI</v>
      </c>
      <c r="I18" s="25" t="str">
        <f t="shared" si="2"/>
        <v>FRANCE SOL</v>
      </c>
      <c r="J18" s="25" t="str">
        <f t="shared" si="3"/>
        <v>DUNKERQUE</v>
      </c>
    </row>
    <row r="19" spans="2:10" x14ac:dyDescent="0.15">
      <c r="B19" s="24">
        <v>2</v>
      </c>
      <c r="C19" s="25" t="str">
        <f t="shared" si="0"/>
        <v>AFFRETEMENT DU PEVELE</v>
      </c>
      <c r="D19" s="33">
        <v>1200</v>
      </c>
      <c r="E19" s="26">
        <v>19</v>
      </c>
      <c r="F19" s="26">
        <v>4</v>
      </c>
      <c r="G19" s="27">
        <v>42147</v>
      </c>
      <c r="H19" s="25" t="str">
        <f t="shared" si="1"/>
        <v>DUPONT</v>
      </c>
      <c r="I19" s="25" t="str">
        <f t="shared" si="2"/>
        <v>KRB</v>
      </c>
      <c r="J19" s="25" t="str">
        <f t="shared" si="3"/>
        <v>DOUAI</v>
      </c>
    </row>
    <row r="20" spans="2:10" x14ac:dyDescent="0.15">
      <c r="B20" s="24">
        <v>2</v>
      </c>
      <c r="C20" s="25" t="str">
        <f t="shared" si="0"/>
        <v>AFFRETEMENT DU PEVELE</v>
      </c>
      <c r="D20" s="33">
        <v>90</v>
      </c>
      <c r="E20" s="26">
        <v>18</v>
      </c>
      <c r="F20" s="26">
        <v>6</v>
      </c>
      <c r="G20" s="27">
        <v>42147</v>
      </c>
      <c r="H20" s="25" t="str">
        <f t="shared" si="1"/>
        <v>DJANGO</v>
      </c>
      <c r="I20" s="25" t="str">
        <f t="shared" si="2"/>
        <v>IMPRIDEL</v>
      </c>
      <c r="J20" s="25" t="str">
        <f t="shared" si="3"/>
        <v>CROIX</v>
      </c>
    </row>
    <row r="21" spans="2:10" x14ac:dyDescent="0.15">
      <c r="B21" s="24">
        <v>2</v>
      </c>
      <c r="C21" s="25" t="str">
        <f t="shared" si="0"/>
        <v>AFFRETEMENT DU PEVELE</v>
      </c>
      <c r="D21" s="33">
        <v>800</v>
      </c>
      <c r="E21" s="26">
        <v>6</v>
      </c>
      <c r="F21" s="26">
        <v>7</v>
      </c>
      <c r="G21" s="27">
        <v>42152</v>
      </c>
      <c r="H21" s="25" t="str">
        <f t="shared" si="1"/>
        <v>TALOUI</v>
      </c>
      <c r="I21" s="25" t="str">
        <f t="shared" si="2"/>
        <v>CHRONOPOST</v>
      </c>
      <c r="J21" s="25" t="str">
        <f t="shared" si="3"/>
        <v>VILLENEUVE D'ASCQ</v>
      </c>
    </row>
    <row r="22" spans="2:10" x14ac:dyDescent="0.15">
      <c r="B22" s="24">
        <v>2</v>
      </c>
      <c r="C22" s="25" t="str">
        <f t="shared" si="0"/>
        <v>AFFRETEMENT DU PEVELE</v>
      </c>
      <c r="D22" s="33">
        <v>400</v>
      </c>
      <c r="E22" s="26">
        <v>19</v>
      </c>
      <c r="F22" s="26">
        <v>1</v>
      </c>
      <c r="G22" s="27">
        <v>42152</v>
      </c>
      <c r="H22" s="25" t="str">
        <f t="shared" si="1"/>
        <v>DUPOND</v>
      </c>
      <c r="I22" s="25" t="str">
        <f t="shared" si="2"/>
        <v>KRB</v>
      </c>
      <c r="J22" s="25" t="str">
        <f t="shared" si="3"/>
        <v>DOUAI</v>
      </c>
    </row>
    <row r="23" spans="2:10" x14ac:dyDescent="0.15">
      <c r="B23" s="24">
        <v>2</v>
      </c>
      <c r="C23" s="25" t="str">
        <f t="shared" si="0"/>
        <v>AFFRETEMENT DU PEVELE</v>
      </c>
      <c r="D23" s="33">
        <v>800</v>
      </c>
      <c r="E23" s="26">
        <v>6</v>
      </c>
      <c r="F23" s="26">
        <v>7</v>
      </c>
      <c r="G23" s="27">
        <v>42153</v>
      </c>
      <c r="H23" s="25" t="str">
        <f t="shared" si="1"/>
        <v>TALOUI</v>
      </c>
      <c r="I23" s="25" t="str">
        <f t="shared" si="2"/>
        <v>CHRONOPOST</v>
      </c>
      <c r="J23" s="25" t="str">
        <f t="shared" si="3"/>
        <v>VILLENEUVE D'ASCQ</v>
      </c>
    </row>
    <row r="24" spans="2:10" x14ac:dyDescent="0.15">
      <c r="B24" s="24">
        <v>2</v>
      </c>
      <c r="C24" s="25" t="str">
        <f t="shared" si="0"/>
        <v>AFFRETEMENT DU PEVELE</v>
      </c>
      <c r="D24" s="33">
        <v>110</v>
      </c>
      <c r="E24" s="26">
        <v>11</v>
      </c>
      <c r="F24" s="26">
        <v>9</v>
      </c>
      <c r="G24" s="27">
        <v>42154</v>
      </c>
      <c r="H24" s="25" t="str">
        <f t="shared" si="1"/>
        <v>SIERRA</v>
      </c>
      <c r="I24" s="25" t="str">
        <f t="shared" si="2"/>
        <v>FSD</v>
      </c>
      <c r="J24" s="25" t="str">
        <f t="shared" si="3"/>
        <v>AVELIN</v>
      </c>
    </row>
    <row r="25" spans="2:10" x14ac:dyDescent="0.15">
      <c r="B25" s="24">
        <v>2</v>
      </c>
      <c r="C25" s="25" t="str">
        <f t="shared" si="0"/>
        <v>AFFRETEMENT DU PEVELE</v>
      </c>
      <c r="D25" s="33">
        <v>275.30702889628662</v>
      </c>
      <c r="E25" s="26">
        <v>5</v>
      </c>
      <c r="F25" s="26">
        <v>6</v>
      </c>
      <c r="G25" s="27">
        <v>42156</v>
      </c>
      <c r="H25" s="25" t="str">
        <f t="shared" si="1"/>
        <v>DJANGO</v>
      </c>
      <c r="I25" s="25" t="str">
        <f t="shared" si="2"/>
        <v>BUREAUTIQUE EUCHER</v>
      </c>
      <c r="J25" s="25" t="str">
        <f t="shared" si="3"/>
        <v>ROUBAIX</v>
      </c>
    </row>
    <row r="26" spans="2:10" x14ac:dyDescent="0.15">
      <c r="B26" s="24">
        <v>2</v>
      </c>
      <c r="C26" s="25" t="str">
        <f t="shared" si="0"/>
        <v>AFFRETEMENT DU PEVELE</v>
      </c>
      <c r="D26" s="33">
        <v>1155.7363778846111</v>
      </c>
      <c r="E26" s="26">
        <v>6</v>
      </c>
      <c r="F26" s="26">
        <v>9</v>
      </c>
      <c r="G26" s="27">
        <v>42158</v>
      </c>
      <c r="H26" s="25" t="str">
        <f t="shared" si="1"/>
        <v>SIERRA</v>
      </c>
      <c r="I26" s="25" t="str">
        <f t="shared" si="2"/>
        <v>CHRONOPOST</v>
      </c>
      <c r="J26" s="25" t="str">
        <f t="shared" si="3"/>
        <v>VILLENEUVE D'ASCQ</v>
      </c>
    </row>
    <row r="27" spans="2:10" x14ac:dyDescent="0.15">
      <c r="B27" s="24">
        <v>2</v>
      </c>
      <c r="C27" s="25" t="str">
        <f t="shared" si="0"/>
        <v>AFFRETEMENT DU PEVELE</v>
      </c>
      <c r="D27" s="33">
        <v>1256.0566550144893</v>
      </c>
      <c r="E27" s="26">
        <v>6</v>
      </c>
      <c r="F27" s="26">
        <v>9</v>
      </c>
      <c r="G27" s="27">
        <v>42159</v>
      </c>
      <c r="H27" s="25" t="str">
        <f t="shared" si="1"/>
        <v>SIERRA</v>
      </c>
      <c r="I27" s="25" t="str">
        <f t="shared" si="2"/>
        <v>CHRONOPOST</v>
      </c>
      <c r="J27" s="25" t="str">
        <f t="shared" si="3"/>
        <v>VILLENEUVE D'ASCQ</v>
      </c>
    </row>
    <row r="28" spans="2:10" x14ac:dyDescent="0.15">
      <c r="B28" s="24">
        <v>2</v>
      </c>
      <c r="C28" s="25" t="str">
        <f t="shared" si="0"/>
        <v>AFFRETEMENT DU PEVELE</v>
      </c>
      <c r="D28" s="33">
        <v>1252.3620503087618</v>
      </c>
      <c r="E28" s="26">
        <v>1</v>
      </c>
      <c r="F28" s="26">
        <v>8</v>
      </c>
      <c r="G28" s="27">
        <v>42159</v>
      </c>
      <c r="H28" s="25" t="str">
        <f t="shared" si="1"/>
        <v>DASILVA</v>
      </c>
      <c r="I28" s="25" t="str">
        <f t="shared" si="2"/>
        <v>I COMME IMAGE</v>
      </c>
      <c r="J28" s="25" t="str">
        <f t="shared" si="3"/>
        <v>ROUBAIX</v>
      </c>
    </row>
    <row r="29" spans="2:10" x14ac:dyDescent="0.15">
      <c r="B29" s="24">
        <v>2</v>
      </c>
      <c r="C29" s="25" t="str">
        <f t="shared" si="0"/>
        <v>AFFRETEMENT DU PEVELE</v>
      </c>
      <c r="D29" s="33">
        <v>1062.9625408864638</v>
      </c>
      <c r="E29" s="26">
        <v>10</v>
      </c>
      <c r="F29" s="26">
        <v>9</v>
      </c>
      <c r="G29" s="27">
        <v>42159</v>
      </c>
      <c r="H29" s="25" t="str">
        <f t="shared" si="1"/>
        <v>SIERRA</v>
      </c>
      <c r="I29" s="25" t="str">
        <f t="shared" si="2"/>
        <v>DOUBLET</v>
      </c>
      <c r="J29" s="25" t="str">
        <f t="shared" si="3"/>
        <v>AVELIN</v>
      </c>
    </row>
    <row r="30" spans="2:10" x14ac:dyDescent="0.15">
      <c r="B30" s="24">
        <v>2</v>
      </c>
      <c r="C30" s="25" t="str">
        <f t="shared" si="0"/>
        <v>AFFRETEMENT DU PEVELE</v>
      </c>
      <c r="D30" s="33">
        <v>951.78057390494678</v>
      </c>
      <c r="E30" s="26">
        <v>18</v>
      </c>
      <c r="F30" s="26">
        <v>9</v>
      </c>
      <c r="G30" s="27">
        <v>42161</v>
      </c>
      <c r="H30" s="25" t="str">
        <f t="shared" si="1"/>
        <v>SIERRA</v>
      </c>
      <c r="I30" s="25" t="str">
        <f t="shared" si="2"/>
        <v>IMPRIDEL</v>
      </c>
      <c r="J30" s="25" t="str">
        <f t="shared" si="3"/>
        <v>CROIX</v>
      </c>
    </row>
    <row r="31" spans="2:10" x14ac:dyDescent="0.15">
      <c r="B31" s="24">
        <v>2</v>
      </c>
      <c r="C31" s="25" t="str">
        <f t="shared" si="0"/>
        <v>AFFRETEMENT DU PEVELE</v>
      </c>
      <c r="D31" s="33">
        <v>1517.9744593335708</v>
      </c>
      <c r="E31" s="26">
        <v>16</v>
      </c>
      <c r="F31" s="26">
        <v>7</v>
      </c>
      <c r="G31" s="27">
        <v>42169</v>
      </c>
      <c r="H31" s="25" t="str">
        <f t="shared" si="1"/>
        <v>TALOUI</v>
      </c>
      <c r="I31" s="25" t="str">
        <f t="shared" si="2"/>
        <v>ABRASIFS STA</v>
      </c>
      <c r="J31" s="25" t="str">
        <f t="shared" si="3"/>
        <v>CHERENG</v>
      </c>
    </row>
    <row r="32" spans="2:10" x14ac:dyDescent="0.15">
      <c r="B32" s="24">
        <v>2</v>
      </c>
      <c r="C32" s="25" t="str">
        <f t="shared" si="0"/>
        <v>AFFRETEMENT DU PEVELE</v>
      </c>
      <c r="D32" s="33">
        <v>64.686582349097804</v>
      </c>
      <c r="E32" s="26">
        <v>14</v>
      </c>
      <c r="F32" s="26">
        <v>1</v>
      </c>
      <c r="G32" s="27">
        <v>42169</v>
      </c>
      <c r="H32" s="25" t="str">
        <f t="shared" si="1"/>
        <v>DUPOND</v>
      </c>
      <c r="I32" s="25" t="str">
        <f t="shared" si="2"/>
        <v>FG</v>
      </c>
      <c r="J32" s="25" t="str">
        <f t="shared" si="3"/>
        <v>CHAPELLE D'ARMENTIERE</v>
      </c>
    </row>
    <row r="33" spans="2:10" x14ac:dyDescent="0.15">
      <c r="B33" s="24">
        <v>2</v>
      </c>
      <c r="C33" s="25" t="str">
        <f t="shared" si="0"/>
        <v>AFFRETEMENT DU PEVELE</v>
      </c>
      <c r="D33" s="33">
        <v>368.97405242396712</v>
      </c>
      <c r="E33" s="26">
        <v>3</v>
      </c>
      <c r="F33" s="26">
        <v>7</v>
      </c>
      <c r="G33" s="27">
        <v>42170</v>
      </c>
      <c r="H33" s="25" t="str">
        <f t="shared" si="1"/>
        <v>TALOUI</v>
      </c>
      <c r="I33" s="25" t="str">
        <f t="shared" si="2"/>
        <v>ART SCENE</v>
      </c>
      <c r="J33" s="25" t="str">
        <f t="shared" si="3"/>
        <v>LILLE</v>
      </c>
    </row>
    <row r="34" spans="2:10" x14ac:dyDescent="0.15">
      <c r="B34" s="24">
        <v>2</v>
      </c>
      <c r="C34" s="25" t="str">
        <f t="shared" si="0"/>
        <v>AFFRETEMENT DU PEVELE</v>
      </c>
      <c r="D34" s="33">
        <v>349.39939729963851</v>
      </c>
      <c r="E34" s="26">
        <v>14</v>
      </c>
      <c r="F34" s="26">
        <v>6</v>
      </c>
      <c r="G34" s="27">
        <v>42170</v>
      </c>
      <c r="H34" s="25" t="str">
        <f t="shared" si="1"/>
        <v>DJANGO</v>
      </c>
      <c r="I34" s="25" t="str">
        <f t="shared" si="2"/>
        <v>FG</v>
      </c>
      <c r="J34" s="25" t="str">
        <f t="shared" si="3"/>
        <v>CHAPELLE D'ARMENTIERE</v>
      </c>
    </row>
    <row r="35" spans="2:10" x14ac:dyDescent="0.15">
      <c r="B35" s="24">
        <v>2</v>
      </c>
      <c r="C35" s="25" t="str">
        <f t="shared" si="0"/>
        <v>AFFRETEMENT DU PEVELE</v>
      </c>
      <c r="D35" s="33">
        <v>401.94078069746058</v>
      </c>
      <c r="E35" s="26">
        <v>20</v>
      </c>
      <c r="F35" s="26">
        <v>9</v>
      </c>
      <c r="G35" s="27">
        <v>42170</v>
      </c>
      <c r="H35" s="25" t="str">
        <f t="shared" si="1"/>
        <v>SIERRA</v>
      </c>
      <c r="I35" s="25" t="str">
        <f t="shared" si="2"/>
        <v>FRANCE SOL</v>
      </c>
      <c r="J35" s="25" t="str">
        <f t="shared" si="3"/>
        <v>DUNKERQUE</v>
      </c>
    </row>
    <row r="36" spans="2:10" x14ac:dyDescent="0.15">
      <c r="B36" s="24">
        <v>2</v>
      </c>
      <c r="C36" s="25" t="str">
        <f t="shared" si="0"/>
        <v>AFFRETEMENT DU PEVELE</v>
      </c>
      <c r="D36" s="33">
        <v>1214.6049660472772</v>
      </c>
      <c r="E36" s="26">
        <v>13</v>
      </c>
      <c r="F36" s="26">
        <v>9</v>
      </c>
      <c r="G36" s="27">
        <v>42175</v>
      </c>
      <c r="H36" s="25" t="str">
        <f t="shared" si="1"/>
        <v>SIERRA</v>
      </c>
      <c r="I36" s="25" t="str">
        <f t="shared" si="2"/>
        <v>BUREAUTIQUE EUCHER</v>
      </c>
      <c r="J36" s="25" t="str">
        <f t="shared" si="3"/>
        <v>CARVIN</v>
      </c>
    </row>
    <row r="37" spans="2:10" x14ac:dyDescent="0.15">
      <c r="B37" s="24">
        <v>2</v>
      </c>
      <c r="C37" s="25" t="str">
        <f t="shared" si="0"/>
        <v>AFFRETEMENT DU PEVELE</v>
      </c>
      <c r="D37" s="33">
        <v>1522.0390970411247</v>
      </c>
      <c r="E37" s="26">
        <v>2</v>
      </c>
      <c r="F37" s="26">
        <v>9</v>
      </c>
      <c r="G37" s="27">
        <v>42177</v>
      </c>
      <c r="H37" s="25" t="str">
        <f t="shared" si="1"/>
        <v>SIERRA</v>
      </c>
      <c r="I37" s="25" t="str">
        <f t="shared" si="2"/>
        <v>AFFRETEMENT DU PEVELE</v>
      </c>
      <c r="J37" s="25" t="str">
        <f t="shared" si="3"/>
        <v>AVELIN</v>
      </c>
    </row>
    <row r="38" spans="2:10" x14ac:dyDescent="0.15">
      <c r="B38" s="24">
        <v>2</v>
      </c>
      <c r="C38" s="25" t="str">
        <f t="shared" si="0"/>
        <v>AFFRETEMENT DU PEVELE</v>
      </c>
      <c r="D38" s="33">
        <v>584.85233581854243</v>
      </c>
      <c r="E38" s="26">
        <v>18</v>
      </c>
      <c r="F38" s="26">
        <v>3</v>
      </c>
      <c r="G38" s="27">
        <v>42180</v>
      </c>
      <c r="H38" s="25" t="str">
        <f t="shared" si="1"/>
        <v>TARZAN</v>
      </c>
      <c r="I38" s="25" t="str">
        <f t="shared" si="2"/>
        <v>IMPRIDEL</v>
      </c>
      <c r="J38" s="25" t="str">
        <f t="shared" si="3"/>
        <v>CROIX</v>
      </c>
    </row>
    <row r="39" spans="2:10" x14ac:dyDescent="0.15">
      <c r="B39" s="24">
        <v>2</v>
      </c>
      <c r="C39" s="25" t="str">
        <f t="shared" si="0"/>
        <v>AFFRETEMENT DU PEVELE</v>
      </c>
      <c r="D39" s="33">
        <v>311.15935578126437</v>
      </c>
      <c r="E39" s="26">
        <v>6</v>
      </c>
      <c r="F39" s="26">
        <v>1</v>
      </c>
      <c r="G39" s="27">
        <v>42183</v>
      </c>
      <c r="H39" s="25" t="str">
        <f t="shared" si="1"/>
        <v>DUPOND</v>
      </c>
      <c r="I39" s="25" t="str">
        <f t="shared" si="2"/>
        <v>CHRONOPOST</v>
      </c>
      <c r="J39" s="25" t="str">
        <f t="shared" si="3"/>
        <v>VILLENEUVE D'ASCQ</v>
      </c>
    </row>
    <row r="40" spans="2:10" x14ac:dyDescent="0.15">
      <c r="B40" s="24">
        <v>3</v>
      </c>
      <c r="C40" s="25" t="str">
        <f t="shared" si="0"/>
        <v>ART SCENE</v>
      </c>
      <c r="D40" s="33">
        <v>60</v>
      </c>
      <c r="E40" s="26">
        <v>15</v>
      </c>
      <c r="F40" s="26">
        <v>9</v>
      </c>
      <c r="G40" s="27">
        <v>42039</v>
      </c>
      <c r="H40" s="25" t="str">
        <f t="shared" si="1"/>
        <v>SIERRA</v>
      </c>
      <c r="I40" s="25" t="str">
        <f t="shared" si="2"/>
        <v>CRDP</v>
      </c>
      <c r="J40" s="25" t="str">
        <f t="shared" si="3"/>
        <v>CHATEAU THIERY</v>
      </c>
    </row>
    <row r="41" spans="2:10" x14ac:dyDescent="0.15">
      <c r="B41" s="24">
        <v>3</v>
      </c>
      <c r="C41" s="25" t="str">
        <f t="shared" si="0"/>
        <v>ART SCENE</v>
      </c>
      <c r="D41" s="33">
        <v>60</v>
      </c>
      <c r="E41" s="26">
        <v>19</v>
      </c>
      <c r="F41" s="26">
        <v>7</v>
      </c>
      <c r="G41" s="27">
        <v>42039</v>
      </c>
      <c r="H41" s="25" t="str">
        <f t="shared" si="1"/>
        <v>TALOUI</v>
      </c>
      <c r="I41" s="25" t="str">
        <f t="shared" si="2"/>
        <v>KRB</v>
      </c>
      <c r="J41" s="25" t="str">
        <f t="shared" si="3"/>
        <v>DOUAI</v>
      </c>
    </row>
    <row r="42" spans="2:10" x14ac:dyDescent="0.15">
      <c r="B42" s="24">
        <v>3</v>
      </c>
      <c r="C42" s="25" t="str">
        <f t="shared" si="0"/>
        <v>ART SCENE</v>
      </c>
      <c r="D42" s="33">
        <v>60</v>
      </c>
      <c r="E42" s="26">
        <v>5</v>
      </c>
      <c r="F42" s="26">
        <v>7</v>
      </c>
      <c r="G42" s="27">
        <v>42040</v>
      </c>
      <c r="H42" s="25" t="str">
        <f t="shared" si="1"/>
        <v>TALOUI</v>
      </c>
      <c r="I42" s="25" t="str">
        <f t="shared" si="2"/>
        <v>BUREAUTIQUE EUCHER</v>
      </c>
      <c r="J42" s="25" t="str">
        <f t="shared" si="3"/>
        <v>ROUBAIX</v>
      </c>
    </row>
    <row r="43" spans="2:10" x14ac:dyDescent="0.15">
      <c r="B43" s="24">
        <v>3</v>
      </c>
      <c r="C43" s="25" t="str">
        <f t="shared" si="0"/>
        <v>ART SCENE</v>
      </c>
      <c r="D43" s="33">
        <v>60</v>
      </c>
      <c r="E43" s="26">
        <v>5</v>
      </c>
      <c r="F43" s="26">
        <v>9</v>
      </c>
      <c r="G43" s="27">
        <v>42040</v>
      </c>
      <c r="H43" s="25" t="str">
        <f t="shared" si="1"/>
        <v>SIERRA</v>
      </c>
      <c r="I43" s="25" t="str">
        <f t="shared" si="2"/>
        <v>BUREAUTIQUE EUCHER</v>
      </c>
      <c r="J43" s="25" t="str">
        <f t="shared" si="3"/>
        <v>ROUBAIX</v>
      </c>
    </row>
    <row r="44" spans="2:10" x14ac:dyDescent="0.15">
      <c r="B44" s="24">
        <v>3</v>
      </c>
      <c r="C44" s="25" t="str">
        <f t="shared" si="0"/>
        <v>ART SCENE</v>
      </c>
      <c r="D44" s="33">
        <v>60</v>
      </c>
      <c r="E44" s="26">
        <v>15</v>
      </c>
      <c r="F44" s="26">
        <v>9</v>
      </c>
      <c r="G44" s="27">
        <v>42040</v>
      </c>
      <c r="H44" s="25" t="str">
        <f t="shared" si="1"/>
        <v>SIERRA</v>
      </c>
      <c r="I44" s="25" t="str">
        <f t="shared" si="2"/>
        <v>CRDP</v>
      </c>
      <c r="J44" s="25" t="str">
        <f t="shared" si="3"/>
        <v>CHATEAU THIERY</v>
      </c>
    </row>
    <row r="45" spans="2:10" x14ac:dyDescent="0.15">
      <c r="B45" s="24">
        <v>3</v>
      </c>
      <c r="C45" s="25" t="str">
        <f t="shared" si="0"/>
        <v>ART SCENE</v>
      </c>
      <c r="D45" s="33">
        <v>60</v>
      </c>
      <c r="E45" s="26">
        <v>8</v>
      </c>
      <c r="F45" s="26">
        <v>9</v>
      </c>
      <c r="G45" s="27">
        <v>42040</v>
      </c>
      <c r="H45" s="25" t="str">
        <f t="shared" si="1"/>
        <v>SIERRA</v>
      </c>
      <c r="I45" s="25" t="str">
        <f t="shared" si="2"/>
        <v>CRAYE ET FILS</v>
      </c>
      <c r="J45" s="25" t="str">
        <f t="shared" si="3"/>
        <v>ROUBAIX</v>
      </c>
    </row>
    <row r="46" spans="2:10" x14ac:dyDescent="0.15">
      <c r="B46" s="24">
        <v>3</v>
      </c>
      <c r="C46" s="25" t="str">
        <f t="shared" si="0"/>
        <v>ART SCENE</v>
      </c>
      <c r="D46" s="33">
        <v>60</v>
      </c>
      <c r="E46" s="26">
        <v>15</v>
      </c>
      <c r="F46" s="26">
        <v>7</v>
      </c>
      <c r="G46" s="27">
        <v>42040</v>
      </c>
      <c r="H46" s="25" t="str">
        <f t="shared" si="1"/>
        <v>TALOUI</v>
      </c>
      <c r="I46" s="25" t="str">
        <f t="shared" si="2"/>
        <v>CRDP</v>
      </c>
      <c r="J46" s="25" t="str">
        <f t="shared" si="3"/>
        <v>CHATEAU THIERY</v>
      </c>
    </row>
    <row r="47" spans="2:10" x14ac:dyDescent="0.15">
      <c r="B47" s="24">
        <v>3</v>
      </c>
      <c r="C47" s="25" t="str">
        <f t="shared" si="0"/>
        <v>ART SCENE</v>
      </c>
      <c r="D47" s="33">
        <v>60</v>
      </c>
      <c r="E47" s="26">
        <v>15</v>
      </c>
      <c r="F47" s="26">
        <v>4</v>
      </c>
      <c r="G47" s="27">
        <v>42040</v>
      </c>
      <c r="H47" s="25" t="str">
        <f t="shared" si="1"/>
        <v>DUPONT</v>
      </c>
      <c r="I47" s="25" t="str">
        <f t="shared" si="2"/>
        <v>CRDP</v>
      </c>
      <c r="J47" s="25" t="str">
        <f t="shared" si="3"/>
        <v>CHATEAU THIERY</v>
      </c>
    </row>
    <row r="48" spans="2:10" x14ac:dyDescent="0.15">
      <c r="B48" s="24">
        <v>3</v>
      </c>
      <c r="C48" s="25" t="str">
        <f t="shared" si="0"/>
        <v>ART SCENE</v>
      </c>
      <c r="D48" s="33">
        <v>60</v>
      </c>
      <c r="E48" s="26">
        <v>5</v>
      </c>
      <c r="F48" s="26">
        <v>7</v>
      </c>
      <c r="G48" s="27">
        <v>42040</v>
      </c>
      <c r="H48" s="25" t="str">
        <f t="shared" si="1"/>
        <v>TALOUI</v>
      </c>
      <c r="I48" s="25" t="str">
        <f t="shared" si="2"/>
        <v>BUREAUTIQUE EUCHER</v>
      </c>
      <c r="J48" s="25" t="str">
        <f t="shared" si="3"/>
        <v>ROUBAIX</v>
      </c>
    </row>
    <row r="49" spans="2:10" x14ac:dyDescent="0.15">
      <c r="B49" s="24">
        <v>3</v>
      </c>
      <c r="C49" s="25" t="str">
        <f t="shared" si="0"/>
        <v>ART SCENE</v>
      </c>
      <c r="D49" s="33">
        <v>60</v>
      </c>
      <c r="E49" s="26">
        <v>5</v>
      </c>
      <c r="F49" s="26">
        <v>4</v>
      </c>
      <c r="G49" s="27">
        <v>42040</v>
      </c>
      <c r="H49" s="25" t="str">
        <f t="shared" si="1"/>
        <v>DUPONT</v>
      </c>
      <c r="I49" s="25" t="str">
        <f t="shared" si="2"/>
        <v>BUREAUTIQUE EUCHER</v>
      </c>
      <c r="J49" s="25" t="str">
        <f t="shared" si="3"/>
        <v>ROUBAIX</v>
      </c>
    </row>
    <row r="50" spans="2:10" x14ac:dyDescent="0.15">
      <c r="B50" s="24">
        <v>3</v>
      </c>
      <c r="C50" s="25" t="str">
        <f t="shared" si="0"/>
        <v>ART SCENE</v>
      </c>
      <c r="D50" s="33">
        <v>60</v>
      </c>
      <c r="E50" s="26">
        <v>13</v>
      </c>
      <c r="F50" s="26">
        <v>9</v>
      </c>
      <c r="G50" s="27">
        <v>42041</v>
      </c>
      <c r="H50" s="25" t="str">
        <f t="shared" si="1"/>
        <v>SIERRA</v>
      </c>
      <c r="I50" s="25" t="str">
        <f t="shared" si="2"/>
        <v>BUREAUTIQUE EUCHER</v>
      </c>
      <c r="J50" s="25" t="str">
        <f t="shared" si="3"/>
        <v>CARVIN</v>
      </c>
    </row>
    <row r="51" spans="2:10" x14ac:dyDescent="0.15">
      <c r="B51" s="24">
        <v>3</v>
      </c>
      <c r="C51" s="25" t="str">
        <f t="shared" si="0"/>
        <v>ART SCENE</v>
      </c>
      <c r="D51" s="33">
        <v>60</v>
      </c>
      <c r="E51" s="26">
        <v>8</v>
      </c>
      <c r="F51" s="26">
        <v>3</v>
      </c>
      <c r="G51" s="27">
        <v>42041</v>
      </c>
      <c r="H51" s="25" t="str">
        <f t="shared" si="1"/>
        <v>TARZAN</v>
      </c>
      <c r="I51" s="25" t="str">
        <f t="shared" si="2"/>
        <v>CRAYE ET FILS</v>
      </c>
      <c r="J51" s="25" t="str">
        <f t="shared" si="3"/>
        <v>ROUBAIX</v>
      </c>
    </row>
    <row r="52" spans="2:10" x14ac:dyDescent="0.15">
      <c r="B52" s="24">
        <v>3</v>
      </c>
      <c r="C52" s="25" t="str">
        <f t="shared" si="0"/>
        <v>ART SCENE</v>
      </c>
      <c r="D52" s="33">
        <v>60</v>
      </c>
      <c r="E52" s="26">
        <v>19</v>
      </c>
      <c r="F52" s="26">
        <v>9</v>
      </c>
      <c r="G52" s="27">
        <v>42041</v>
      </c>
      <c r="H52" s="25" t="str">
        <f t="shared" si="1"/>
        <v>SIERRA</v>
      </c>
      <c r="I52" s="25" t="str">
        <f t="shared" si="2"/>
        <v>KRB</v>
      </c>
      <c r="J52" s="25" t="str">
        <f t="shared" si="3"/>
        <v>DOUAI</v>
      </c>
    </row>
    <row r="53" spans="2:10" x14ac:dyDescent="0.15">
      <c r="B53" s="24">
        <v>3</v>
      </c>
      <c r="C53" s="25" t="str">
        <f t="shared" si="0"/>
        <v>ART SCENE</v>
      </c>
      <c r="D53" s="33">
        <v>50</v>
      </c>
      <c r="E53" s="26">
        <v>6</v>
      </c>
      <c r="F53" s="26">
        <v>9</v>
      </c>
      <c r="G53" s="27">
        <v>42042</v>
      </c>
      <c r="H53" s="25" t="str">
        <f t="shared" si="1"/>
        <v>SIERRA</v>
      </c>
      <c r="I53" s="25" t="str">
        <f t="shared" si="2"/>
        <v>CHRONOPOST</v>
      </c>
      <c r="J53" s="25" t="str">
        <f t="shared" si="3"/>
        <v>VILLENEUVE D'ASCQ</v>
      </c>
    </row>
    <row r="54" spans="2:10" x14ac:dyDescent="0.15">
      <c r="B54" s="24">
        <v>3</v>
      </c>
      <c r="C54" s="25" t="str">
        <f t="shared" si="0"/>
        <v>ART SCENE</v>
      </c>
      <c r="D54" s="33">
        <v>50</v>
      </c>
      <c r="E54" s="26">
        <v>19</v>
      </c>
      <c r="F54" s="26">
        <v>9</v>
      </c>
      <c r="G54" s="27">
        <v>42042</v>
      </c>
      <c r="H54" s="25" t="str">
        <f t="shared" si="1"/>
        <v>SIERRA</v>
      </c>
      <c r="I54" s="25" t="str">
        <f t="shared" si="2"/>
        <v>KRB</v>
      </c>
      <c r="J54" s="25" t="str">
        <f t="shared" si="3"/>
        <v>DOUAI</v>
      </c>
    </row>
    <row r="55" spans="2:10" x14ac:dyDescent="0.15">
      <c r="B55" s="24">
        <v>3</v>
      </c>
      <c r="C55" s="25" t="str">
        <f t="shared" si="0"/>
        <v>ART SCENE</v>
      </c>
      <c r="D55" s="33">
        <v>100</v>
      </c>
      <c r="E55" s="26">
        <v>7</v>
      </c>
      <c r="F55" s="26">
        <v>7</v>
      </c>
      <c r="G55" s="27">
        <v>42044</v>
      </c>
      <c r="H55" s="25" t="str">
        <f t="shared" si="1"/>
        <v>TALOUI</v>
      </c>
      <c r="I55" s="25" t="str">
        <f t="shared" si="2"/>
        <v>CRAMET</v>
      </c>
      <c r="J55" s="25" t="str">
        <f t="shared" si="3"/>
        <v>MARQUETTE LEZ LILLE</v>
      </c>
    </row>
    <row r="56" spans="2:10" x14ac:dyDescent="0.15">
      <c r="B56" s="24">
        <v>3</v>
      </c>
      <c r="C56" s="25" t="str">
        <f t="shared" si="0"/>
        <v>ART SCENE</v>
      </c>
      <c r="D56" s="33">
        <v>60</v>
      </c>
      <c r="E56" s="26">
        <v>14</v>
      </c>
      <c r="F56" s="26">
        <v>7</v>
      </c>
      <c r="G56" s="27">
        <v>42045</v>
      </c>
      <c r="H56" s="25" t="str">
        <f t="shared" si="1"/>
        <v>TALOUI</v>
      </c>
      <c r="I56" s="25" t="str">
        <f t="shared" si="2"/>
        <v>FG</v>
      </c>
      <c r="J56" s="25" t="str">
        <f t="shared" si="3"/>
        <v>CHAPELLE D'ARMENTIERE</v>
      </c>
    </row>
    <row r="57" spans="2:10" x14ac:dyDescent="0.15">
      <c r="B57" s="24">
        <v>3</v>
      </c>
      <c r="C57" s="25" t="str">
        <f t="shared" si="0"/>
        <v>ART SCENE</v>
      </c>
      <c r="D57" s="33">
        <v>60</v>
      </c>
      <c r="E57" s="26">
        <v>8</v>
      </c>
      <c r="F57" s="26">
        <v>4</v>
      </c>
      <c r="G57" s="27">
        <v>42045</v>
      </c>
      <c r="H57" s="25" t="str">
        <f t="shared" si="1"/>
        <v>DUPONT</v>
      </c>
      <c r="I57" s="25" t="str">
        <f t="shared" si="2"/>
        <v>CRAYE ET FILS</v>
      </c>
      <c r="J57" s="25" t="str">
        <f t="shared" si="3"/>
        <v>ROUBAIX</v>
      </c>
    </row>
    <row r="58" spans="2:10" x14ac:dyDescent="0.15">
      <c r="B58" s="24">
        <v>3</v>
      </c>
      <c r="C58" s="25" t="str">
        <f t="shared" si="0"/>
        <v>ART SCENE</v>
      </c>
      <c r="D58" s="33">
        <v>60</v>
      </c>
      <c r="E58" s="26">
        <v>15</v>
      </c>
      <c r="F58" s="26">
        <v>4</v>
      </c>
      <c r="G58" s="27">
        <v>42045</v>
      </c>
      <c r="H58" s="25" t="str">
        <f t="shared" si="1"/>
        <v>DUPONT</v>
      </c>
      <c r="I58" s="25" t="str">
        <f t="shared" si="2"/>
        <v>CRDP</v>
      </c>
      <c r="J58" s="25" t="str">
        <f t="shared" si="3"/>
        <v>CHATEAU THIERY</v>
      </c>
    </row>
    <row r="59" spans="2:10" x14ac:dyDescent="0.15">
      <c r="B59" s="24">
        <v>3</v>
      </c>
      <c r="C59" s="25" t="str">
        <f t="shared" si="0"/>
        <v>ART SCENE</v>
      </c>
      <c r="D59" s="33">
        <v>170</v>
      </c>
      <c r="E59" s="26">
        <v>4</v>
      </c>
      <c r="F59" s="26">
        <v>3</v>
      </c>
      <c r="G59" s="27">
        <v>42059</v>
      </c>
      <c r="H59" s="25" t="str">
        <f t="shared" si="1"/>
        <v>TARZAN</v>
      </c>
      <c r="I59" s="25" t="str">
        <f t="shared" si="2"/>
        <v>ATITEX</v>
      </c>
      <c r="J59" s="25" t="str">
        <f t="shared" si="3"/>
        <v>TOURCOING</v>
      </c>
    </row>
    <row r="60" spans="2:10" x14ac:dyDescent="0.15">
      <c r="B60" s="24">
        <v>3</v>
      </c>
      <c r="C60" s="25" t="str">
        <f t="shared" si="0"/>
        <v>ART SCENE</v>
      </c>
      <c r="D60" s="33">
        <v>66</v>
      </c>
      <c r="E60" s="26">
        <v>3</v>
      </c>
      <c r="F60" s="26">
        <v>6</v>
      </c>
      <c r="G60" s="27">
        <v>42059</v>
      </c>
      <c r="H60" s="25" t="str">
        <f t="shared" si="1"/>
        <v>DJANGO</v>
      </c>
      <c r="I60" s="25" t="str">
        <f t="shared" si="2"/>
        <v>ART SCENE</v>
      </c>
      <c r="J60" s="25" t="str">
        <f t="shared" si="3"/>
        <v>LILLE</v>
      </c>
    </row>
    <row r="61" spans="2:10" x14ac:dyDescent="0.15">
      <c r="B61" s="24">
        <v>3</v>
      </c>
      <c r="C61" s="25" t="str">
        <f t="shared" si="0"/>
        <v>ART SCENE</v>
      </c>
      <c r="D61" s="33">
        <v>170</v>
      </c>
      <c r="E61" s="26">
        <v>2</v>
      </c>
      <c r="F61" s="26">
        <v>8</v>
      </c>
      <c r="G61" s="27">
        <v>42059</v>
      </c>
      <c r="H61" s="25" t="str">
        <f t="shared" si="1"/>
        <v>DASILVA</v>
      </c>
      <c r="I61" s="25" t="str">
        <f t="shared" si="2"/>
        <v>AFFRETEMENT DU PEVELE</v>
      </c>
      <c r="J61" s="25" t="str">
        <f t="shared" si="3"/>
        <v>AVELIN</v>
      </c>
    </row>
    <row r="62" spans="2:10" x14ac:dyDescent="0.15">
      <c r="B62" s="24">
        <v>3</v>
      </c>
      <c r="C62" s="25" t="str">
        <f t="shared" si="0"/>
        <v>ART SCENE</v>
      </c>
      <c r="D62" s="33">
        <v>66</v>
      </c>
      <c r="E62" s="26">
        <v>20</v>
      </c>
      <c r="F62" s="26">
        <v>7</v>
      </c>
      <c r="G62" s="27">
        <v>42060</v>
      </c>
      <c r="H62" s="25" t="str">
        <f t="shared" si="1"/>
        <v>TALOUI</v>
      </c>
      <c r="I62" s="25" t="str">
        <f t="shared" si="2"/>
        <v>FRANCE SOL</v>
      </c>
      <c r="J62" s="25" t="str">
        <f t="shared" si="3"/>
        <v>DUNKERQUE</v>
      </c>
    </row>
    <row r="63" spans="2:10" x14ac:dyDescent="0.15">
      <c r="B63" s="24">
        <v>3</v>
      </c>
      <c r="C63" s="25" t="str">
        <f t="shared" si="0"/>
        <v>ART SCENE</v>
      </c>
      <c r="D63" s="33">
        <v>120</v>
      </c>
      <c r="E63" s="26">
        <v>8</v>
      </c>
      <c r="F63" s="26">
        <v>5</v>
      </c>
      <c r="G63" s="27">
        <v>42060</v>
      </c>
      <c r="H63" s="25" t="str">
        <f t="shared" si="1"/>
        <v>ROBERT</v>
      </c>
      <c r="I63" s="25" t="str">
        <f t="shared" si="2"/>
        <v>CRAYE ET FILS</v>
      </c>
      <c r="J63" s="25" t="str">
        <f t="shared" si="3"/>
        <v>ROUBAIX</v>
      </c>
    </row>
    <row r="64" spans="2:10" x14ac:dyDescent="0.15">
      <c r="B64" s="24">
        <v>3</v>
      </c>
      <c r="C64" s="25" t="str">
        <f t="shared" si="0"/>
        <v>ART SCENE</v>
      </c>
      <c r="D64" s="33">
        <v>66</v>
      </c>
      <c r="E64" s="26">
        <v>16</v>
      </c>
      <c r="F64" s="26">
        <v>9</v>
      </c>
      <c r="G64" s="27">
        <v>42060</v>
      </c>
      <c r="H64" s="25" t="str">
        <f t="shared" si="1"/>
        <v>SIERRA</v>
      </c>
      <c r="I64" s="25" t="str">
        <f t="shared" si="2"/>
        <v>ABRASIFS STA</v>
      </c>
      <c r="J64" s="25" t="str">
        <f t="shared" si="3"/>
        <v>CHERENG</v>
      </c>
    </row>
    <row r="65" spans="2:10" x14ac:dyDescent="0.15">
      <c r="B65" s="24">
        <v>3</v>
      </c>
      <c r="C65" s="25" t="str">
        <f t="shared" si="0"/>
        <v>ART SCENE</v>
      </c>
      <c r="D65" s="33">
        <v>66</v>
      </c>
      <c r="E65" s="26">
        <v>4</v>
      </c>
      <c r="F65" s="26">
        <v>6</v>
      </c>
      <c r="G65" s="27">
        <v>42061</v>
      </c>
      <c r="H65" s="25" t="str">
        <f t="shared" si="1"/>
        <v>DJANGO</v>
      </c>
      <c r="I65" s="25" t="str">
        <f t="shared" si="2"/>
        <v>ATITEX</v>
      </c>
      <c r="J65" s="25" t="str">
        <f t="shared" si="3"/>
        <v>TOURCOING</v>
      </c>
    </row>
    <row r="66" spans="2:10" x14ac:dyDescent="0.15">
      <c r="B66" s="24">
        <v>3</v>
      </c>
      <c r="C66" s="25" t="str">
        <f t="shared" si="0"/>
        <v>ART SCENE</v>
      </c>
      <c r="D66" s="33">
        <v>66</v>
      </c>
      <c r="E66" s="26">
        <v>3</v>
      </c>
      <c r="F66" s="26">
        <v>6</v>
      </c>
      <c r="G66" s="27">
        <v>42061</v>
      </c>
      <c r="H66" s="25" t="str">
        <f t="shared" si="1"/>
        <v>DJANGO</v>
      </c>
      <c r="I66" s="25" t="str">
        <f t="shared" si="2"/>
        <v>ART SCENE</v>
      </c>
      <c r="J66" s="25" t="str">
        <f t="shared" si="3"/>
        <v>LILLE</v>
      </c>
    </row>
    <row r="67" spans="2:10" x14ac:dyDescent="0.15">
      <c r="B67" s="24">
        <v>3</v>
      </c>
      <c r="C67" s="25" t="str">
        <f t="shared" ref="C67:C130" si="4">VLOOKUP(B67,Sociétés,2,FALSE)</f>
        <v>ART SCENE</v>
      </c>
      <c r="D67" s="33">
        <v>66</v>
      </c>
      <c r="E67" s="26">
        <v>3</v>
      </c>
      <c r="F67" s="26">
        <v>9</v>
      </c>
      <c r="G67" s="27">
        <v>42061</v>
      </c>
      <c r="H67" s="25" t="str">
        <f t="shared" ref="H67:H130" si="5">VLOOKUP(F67,Chauffeurs,2,FALSE)</f>
        <v>SIERRA</v>
      </c>
      <c r="I67" s="25" t="str">
        <f t="shared" ref="I67:I130" si="6">VLOOKUP(E67,Sociétés,2,FALSE)</f>
        <v>ART SCENE</v>
      </c>
      <c r="J67" s="25" t="str">
        <f t="shared" ref="J67:J130" si="7">VLOOKUP(E67,Sociétés,5,FALSE)</f>
        <v>LILLE</v>
      </c>
    </row>
    <row r="68" spans="2:10" x14ac:dyDescent="0.15">
      <c r="B68" s="24">
        <v>3</v>
      </c>
      <c r="C68" s="25" t="str">
        <f t="shared" si="4"/>
        <v>ART SCENE</v>
      </c>
      <c r="D68" s="33">
        <v>100</v>
      </c>
      <c r="E68" s="26">
        <v>2</v>
      </c>
      <c r="F68" s="26">
        <v>7</v>
      </c>
      <c r="G68" s="27">
        <v>42063</v>
      </c>
      <c r="H68" s="25" t="str">
        <f t="shared" si="5"/>
        <v>TALOUI</v>
      </c>
      <c r="I68" s="25" t="str">
        <f t="shared" si="6"/>
        <v>AFFRETEMENT DU PEVELE</v>
      </c>
      <c r="J68" s="25" t="str">
        <f t="shared" si="7"/>
        <v>AVELIN</v>
      </c>
    </row>
    <row r="69" spans="2:10" x14ac:dyDescent="0.15">
      <c r="B69" s="24">
        <v>3</v>
      </c>
      <c r="C69" s="25" t="str">
        <f t="shared" si="4"/>
        <v>ART SCENE</v>
      </c>
      <c r="D69" s="33">
        <v>66</v>
      </c>
      <c r="E69" s="26">
        <v>15</v>
      </c>
      <c r="F69" s="26">
        <v>7</v>
      </c>
      <c r="G69" s="27">
        <v>42063</v>
      </c>
      <c r="H69" s="25" t="str">
        <f t="shared" si="5"/>
        <v>TALOUI</v>
      </c>
      <c r="I69" s="25" t="str">
        <f t="shared" si="6"/>
        <v>CRDP</v>
      </c>
      <c r="J69" s="25" t="str">
        <f t="shared" si="7"/>
        <v>CHATEAU THIERY</v>
      </c>
    </row>
    <row r="70" spans="2:10" x14ac:dyDescent="0.15">
      <c r="B70" s="24">
        <v>3</v>
      </c>
      <c r="C70" s="25" t="str">
        <f t="shared" si="4"/>
        <v>ART SCENE</v>
      </c>
      <c r="D70" s="33">
        <v>66</v>
      </c>
      <c r="E70" s="26">
        <v>4</v>
      </c>
      <c r="F70" s="26">
        <v>9</v>
      </c>
      <c r="G70" s="27">
        <v>42063</v>
      </c>
      <c r="H70" s="25" t="str">
        <f t="shared" si="5"/>
        <v>SIERRA</v>
      </c>
      <c r="I70" s="25" t="str">
        <f t="shared" si="6"/>
        <v>ATITEX</v>
      </c>
      <c r="J70" s="25" t="str">
        <f t="shared" si="7"/>
        <v>TOURCOING</v>
      </c>
    </row>
    <row r="71" spans="2:10" x14ac:dyDescent="0.15">
      <c r="B71" s="24">
        <v>3</v>
      </c>
      <c r="C71" s="25" t="str">
        <f t="shared" si="4"/>
        <v>ART SCENE</v>
      </c>
      <c r="D71" s="33">
        <v>66</v>
      </c>
      <c r="E71" s="26">
        <v>3</v>
      </c>
      <c r="F71" s="26">
        <v>8</v>
      </c>
      <c r="G71" s="27">
        <v>42066</v>
      </c>
      <c r="H71" s="25" t="str">
        <f t="shared" si="5"/>
        <v>DASILVA</v>
      </c>
      <c r="I71" s="25" t="str">
        <f t="shared" si="6"/>
        <v>ART SCENE</v>
      </c>
      <c r="J71" s="25" t="str">
        <f t="shared" si="7"/>
        <v>LILLE</v>
      </c>
    </row>
    <row r="72" spans="2:10" x14ac:dyDescent="0.15">
      <c r="B72" s="24">
        <v>3</v>
      </c>
      <c r="C72" s="25" t="str">
        <f t="shared" si="4"/>
        <v>ART SCENE</v>
      </c>
      <c r="D72" s="33">
        <v>60</v>
      </c>
      <c r="E72" s="26">
        <v>8</v>
      </c>
      <c r="F72" s="26">
        <v>7</v>
      </c>
      <c r="G72" s="27">
        <v>42067</v>
      </c>
      <c r="H72" s="25" t="str">
        <f t="shared" si="5"/>
        <v>TALOUI</v>
      </c>
      <c r="I72" s="25" t="str">
        <f t="shared" si="6"/>
        <v>CRAYE ET FILS</v>
      </c>
      <c r="J72" s="25" t="str">
        <f t="shared" si="7"/>
        <v>ROUBAIX</v>
      </c>
    </row>
    <row r="73" spans="2:10" x14ac:dyDescent="0.15">
      <c r="B73" s="24">
        <v>3</v>
      </c>
      <c r="C73" s="25" t="str">
        <f t="shared" si="4"/>
        <v>ART SCENE</v>
      </c>
      <c r="D73" s="33">
        <v>66</v>
      </c>
      <c r="E73" s="26">
        <v>20</v>
      </c>
      <c r="F73" s="26">
        <v>6</v>
      </c>
      <c r="G73" s="27">
        <v>42067</v>
      </c>
      <c r="H73" s="25" t="str">
        <f t="shared" si="5"/>
        <v>DJANGO</v>
      </c>
      <c r="I73" s="25" t="str">
        <f t="shared" si="6"/>
        <v>FRANCE SOL</v>
      </c>
      <c r="J73" s="25" t="str">
        <f t="shared" si="7"/>
        <v>DUNKERQUE</v>
      </c>
    </row>
    <row r="74" spans="2:10" x14ac:dyDescent="0.15">
      <c r="B74" s="24">
        <v>3</v>
      </c>
      <c r="C74" s="25" t="str">
        <f t="shared" si="4"/>
        <v>ART SCENE</v>
      </c>
      <c r="D74" s="33">
        <v>100</v>
      </c>
      <c r="E74" s="26">
        <v>2</v>
      </c>
      <c r="F74" s="26">
        <v>7</v>
      </c>
      <c r="G74" s="27">
        <v>42068</v>
      </c>
      <c r="H74" s="25" t="str">
        <f t="shared" si="5"/>
        <v>TALOUI</v>
      </c>
      <c r="I74" s="25" t="str">
        <f t="shared" si="6"/>
        <v>AFFRETEMENT DU PEVELE</v>
      </c>
      <c r="J74" s="25" t="str">
        <f t="shared" si="7"/>
        <v>AVELIN</v>
      </c>
    </row>
    <row r="75" spans="2:10" x14ac:dyDescent="0.15">
      <c r="B75" s="24">
        <v>3</v>
      </c>
      <c r="C75" s="25" t="str">
        <f t="shared" si="4"/>
        <v>ART SCENE</v>
      </c>
      <c r="D75" s="33">
        <v>60</v>
      </c>
      <c r="E75" s="26">
        <v>7</v>
      </c>
      <c r="F75" s="26">
        <v>7</v>
      </c>
      <c r="G75" s="27">
        <v>42068</v>
      </c>
      <c r="H75" s="25" t="str">
        <f t="shared" si="5"/>
        <v>TALOUI</v>
      </c>
      <c r="I75" s="25" t="str">
        <f t="shared" si="6"/>
        <v>CRAMET</v>
      </c>
      <c r="J75" s="25" t="str">
        <f t="shared" si="7"/>
        <v>MARQUETTE LEZ LILLE</v>
      </c>
    </row>
    <row r="76" spans="2:10" x14ac:dyDescent="0.15">
      <c r="B76" s="24">
        <v>3</v>
      </c>
      <c r="C76" s="25" t="str">
        <f t="shared" si="4"/>
        <v>ART SCENE</v>
      </c>
      <c r="D76" s="33">
        <v>60</v>
      </c>
      <c r="E76" s="26">
        <v>9</v>
      </c>
      <c r="F76" s="26">
        <v>4</v>
      </c>
      <c r="G76" s="27">
        <v>42068</v>
      </c>
      <c r="H76" s="25" t="str">
        <f t="shared" si="5"/>
        <v>DUPONT</v>
      </c>
      <c r="I76" s="25" t="str">
        <f t="shared" si="6"/>
        <v>DIAMANT</v>
      </c>
      <c r="J76" s="25" t="str">
        <f t="shared" si="7"/>
        <v>ROUBAIX</v>
      </c>
    </row>
    <row r="77" spans="2:10" x14ac:dyDescent="0.15">
      <c r="B77" s="24">
        <v>3</v>
      </c>
      <c r="C77" s="25" t="str">
        <f t="shared" si="4"/>
        <v>ART SCENE</v>
      </c>
      <c r="D77" s="33">
        <v>120</v>
      </c>
      <c r="E77" s="26">
        <v>15</v>
      </c>
      <c r="F77" s="26">
        <v>7</v>
      </c>
      <c r="G77" s="27">
        <v>42068</v>
      </c>
      <c r="H77" s="25" t="str">
        <f t="shared" si="5"/>
        <v>TALOUI</v>
      </c>
      <c r="I77" s="25" t="str">
        <f t="shared" si="6"/>
        <v>CRDP</v>
      </c>
      <c r="J77" s="25" t="str">
        <f t="shared" si="7"/>
        <v>CHATEAU THIERY</v>
      </c>
    </row>
    <row r="78" spans="2:10" x14ac:dyDescent="0.15">
      <c r="B78" s="24">
        <v>3</v>
      </c>
      <c r="C78" s="25" t="str">
        <f t="shared" si="4"/>
        <v>ART SCENE</v>
      </c>
      <c r="D78" s="33">
        <v>120</v>
      </c>
      <c r="E78" s="26">
        <v>6</v>
      </c>
      <c r="F78" s="26">
        <v>7</v>
      </c>
      <c r="G78" s="27">
        <v>42069</v>
      </c>
      <c r="H78" s="25" t="str">
        <f t="shared" si="5"/>
        <v>TALOUI</v>
      </c>
      <c r="I78" s="25" t="str">
        <f t="shared" si="6"/>
        <v>CHRONOPOST</v>
      </c>
      <c r="J78" s="25" t="str">
        <f t="shared" si="7"/>
        <v>VILLENEUVE D'ASCQ</v>
      </c>
    </row>
    <row r="79" spans="2:10" x14ac:dyDescent="0.15">
      <c r="B79" s="24">
        <v>3</v>
      </c>
      <c r="C79" s="25" t="str">
        <f t="shared" si="4"/>
        <v>ART SCENE</v>
      </c>
      <c r="D79" s="33">
        <v>60</v>
      </c>
      <c r="E79" s="26">
        <v>5</v>
      </c>
      <c r="F79" s="26">
        <v>4</v>
      </c>
      <c r="G79" s="27">
        <v>42073</v>
      </c>
      <c r="H79" s="25" t="str">
        <f t="shared" si="5"/>
        <v>DUPONT</v>
      </c>
      <c r="I79" s="25" t="str">
        <f t="shared" si="6"/>
        <v>BUREAUTIQUE EUCHER</v>
      </c>
      <c r="J79" s="25" t="str">
        <f t="shared" si="7"/>
        <v>ROUBAIX</v>
      </c>
    </row>
    <row r="80" spans="2:10" x14ac:dyDescent="0.15">
      <c r="B80" s="24">
        <v>3</v>
      </c>
      <c r="C80" s="25" t="str">
        <f t="shared" si="4"/>
        <v>ART SCENE</v>
      </c>
      <c r="D80" s="33">
        <v>70</v>
      </c>
      <c r="E80" s="26">
        <v>10</v>
      </c>
      <c r="F80" s="26">
        <v>6</v>
      </c>
      <c r="G80" s="27">
        <v>42075</v>
      </c>
      <c r="H80" s="25" t="str">
        <f t="shared" si="5"/>
        <v>DJANGO</v>
      </c>
      <c r="I80" s="25" t="str">
        <f t="shared" si="6"/>
        <v>DOUBLET</v>
      </c>
      <c r="J80" s="25" t="str">
        <f t="shared" si="7"/>
        <v>AVELIN</v>
      </c>
    </row>
    <row r="81" spans="2:10" x14ac:dyDescent="0.15">
      <c r="B81" s="24">
        <v>3</v>
      </c>
      <c r="C81" s="25" t="str">
        <f t="shared" si="4"/>
        <v>ART SCENE</v>
      </c>
      <c r="D81" s="33">
        <v>60</v>
      </c>
      <c r="E81" s="26">
        <v>15</v>
      </c>
      <c r="F81" s="26">
        <v>7</v>
      </c>
      <c r="G81" s="27">
        <v>42075</v>
      </c>
      <c r="H81" s="25" t="str">
        <f t="shared" si="5"/>
        <v>TALOUI</v>
      </c>
      <c r="I81" s="25" t="str">
        <f t="shared" si="6"/>
        <v>CRDP</v>
      </c>
      <c r="J81" s="25" t="str">
        <f t="shared" si="7"/>
        <v>CHATEAU THIERY</v>
      </c>
    </row>
    <row r="82" spans="2:10" x14ac:dyDescent="0.15">
      <c r="B82" s="24">
        <v>3</v>
      </c>
      <c r="C82" s="25" t="str">
        <f t="shared" si="4"/>
        <v>ART SCENE</v>
      </c>
      <c r="D82" s="33">
        <v>60</v>
      </c>
      <c r="E82" s="26">
        <v>15</v>
      </c>
      <c r="F82" s="26">
        <v>8</v>
      </c>
      <c r="G82" s="27">
        <v>42076</v>
      </c>
      <c r="H82" s="25" t="str">
        <f t="shared" si="5"/>
        <v>DASILVA</v>
      </c>
      <c r="I82" s="25" t="str">
        <f t="shared" si="6"/>
        <v>CRDP</v>
      </c>
      <c r="J82" s="25" t="str">
        <f t="shared" si="7"/>
        <v>CHATEAU THIERY</v>
      </c>
    </row>
    <row r="83" spans="2:10" x14ac:dyDescent="0.15">
      <c r="B83" s="24">
        <v>3</v>
      </c>
      <c r="C83" s="25" t="str">
        <f t="shared" si="4"/>
        <v>ART SCENE</v>
      </c>
      <c r="D83" s="33">
        <v>60</v>
      </c>
      <c r="E83" s="26">
        <v>15</v>
      </c>
      <c r="F83" s="26">
        <v>3</v>
      </c>
      <c r="G83" s="27">
        <v>42080</v>
      </c>
      <c r="H83" s="25" t="str">
        <f t="shared" si="5"/>
        <v>TARZAN</v>
      </c>
      <c r="I83" s="25" t="str">
        <f t="shared" si="6"/>
        <v>CRDP</v>
      </c>
      <c r="J83" s="25" t="str">
        <f t="shared" si="7"/>
        <v>CHATEAU THIERY</v>
      </c>
    </row>
    <row r="84" spans="2:10" x14ac:dyDescent="0.15">
      <c r="B84" s="24">
        <v>3</v>
      </c>
      <c r="C84" s="25" t="str">
        <f t="shared" si="4"/>
        <v>ART SCENE</v>
      </c>
      <c r="D84" s="33">
        <v>60</v>
      </c>
      <c r="E84" s="26">
        <v>15</v>
      </c>
      <c r="F84" s="26">
        <v>3</v>
      </c>
      <c r="G84" s="27">
        <v>42084</v>
      </c>
      <c r="H84" s="25" t="str">
        <f t="shared" si="5"/>
        <v>TARZAN</v>
      </c>
      <c r="I84" s="25" t="str">
        <f t="shared" si="6"/>
        <v>CRDP</v>
      </c>
      <c r="J84" s="25" t="str">
        <f t="shared" si="7"/>
        <v>CHATEAU THIERY</v>
      </c>
    </row>
    <row r="85" spans="2:10" x14ac:dyDescent="0.15">
      <c r="B85" s="24">
        <v>3</v>
      </c>
      <c r="C85" s="25" t="str">
        <f t="shared" si="4"/>
        <v>ART SCENE</v>
      </c>
      <c r="D85" s="33">
        <v>60</v>
      </c>
      <c r="E85" s="26">
        <v>15</v>
      </c>
      <c r="F85" s="26">
        <v>9</v>
      </c>
      <c r="G85" s="27">
        <v>42087</v>
      </c>
      <c r="H85" s="25" t="str">
        <f t="shared" si="5"/>
        <v>SIERRA</v>
      </c>
      <c r="I85" s="25" t="str">
        <f t="shared" si="6"/>
        <v>CRDP</v>
      </c>
      <c r="J85" s="25" t="str">
        <f t="shared" si="7"/>
        <v>CHATEAU THIERY</v>
      </c>
    </row>
    <row r="86" spans="2:10" x14ac:dyDescent="0.15">
      <c r="B86" s="24">
        <v>3</v>
      </c>
      <c r="C86" s="25" t="str">
        <f t="shared" si="4"/>
        <v>ART SCENE</v>
      </c>
      <c r="D86" s="33">
        <v>60</v>
      </c>
      <c r="E86" s="26">
        <v>15</v>
      </c>
      <c r="F86" s="26">
        <v>9</v>
      </c>
      <c r="G86" s="27">
        <v>42087</v>
      </c>
      <c r="H86" s="25" t="str">
        <f t="shared" si="5"/>
        <v>SIERRA</v>
      </c>
      <c r="I86" s="25" t="str">
        <f t="shared" si="6"/>
        <v>CRDP</v>
      </c>
      <c r="J86" s="25" t="str">
        <f t="shared" si="7"/>
        <v>CHATEAU THIERY</v>
      </c>
    </row>
    <row r="87" spans="2:10" x14ac:dyDescent="0.15">
      <c r="B87" s="24">
        <v>3</v>
      </c>
      <c r="C87" s="25" t="str">
        <f t="shared" si="4"/>
        <v>ART SCENE</v>
      </c>
      <c r="D87" s="33">
        <v>66</v>
      </c>
      <c r="E87" s="26">
        <v>4</v>
      </c>
      <c r="F87" s="26">
        <v>3</v>
      </c>
      <c r="G87" s="27">
        <v>42087</v>
      </c>
      <c r="H87" s="25" t="str">
        <f t="shared" si="5"/>
        <v>TARZAN</v>
      </c>
      <c r="I87" s="25" t="str">
        <f t="shared" si="6"/>
        <v>ATITEX</v>
      </c>
      <c r="J87" s="25" t="str">
        <f t="shared" si="7"/>
        <v>TOURCOING</v>
      </c>
    </row>
    <row r="88" spans="2:10" x14ac:dyDescent="0.15">
      <c r="B88" s="24">
        <v>3</v>
      </c>
      <c r="C88" s="25" t="str">
        <f t="shared" si="4"/>
        <v>ART SCENE</v>
      </c>
      <c r="D88" s="33">
        <v>30</v>
      </c>
      <c r="E88" s="26">
        <v>7</v>
      </c>
      <c r="F88" s="26">
        <v>9</v>
      </c>
      <c r="G88" s="27">
        <v>42089</v>
      </c>
      <c r="H88" s="25" t="str">
        <f t="shared" si="5"/>
        <v>SIERRA</v>
      </c>
      <c r="I88" s="25" t="str">
        <f t="shared" si="6"/>
        <v>CRAMET</v>
      </c>
      <c r="J88" s="25" t="str">
        <f t="shared" si="7"/>
        <v>MARQUETTE LEZ LILLE</v>
      </c>
    </row>
    <row r="89" spans="2:10" x14ac:dyDescent="0.15">
      <c r="B89" s="24">
        <v>3</v>
      </c>
      <c r="C89" s="25" t="str">
        <f t="shared" si="4"/>
        <v>ART SCENE</v>
      </c>
      <c r="D89" s="33">
        <v>60</v>
      </c>
      <c r="E89" s="26">
        <v>8</v>
      </c>
      <c r="F89" s="26">
        <v>9</v>
      </c>
      <c r="G89" s="27">
        <v>42089</v>
      </c>
      <c r="H89" s="25" t="str">
        <f t="shared" si="5"/>
        <v>SIERRA</v>
      </c>
      <c r="I89" s="25" t="str">
        <f t="shared" si="6"/>
        <v>CRAYE ET FILS</v>
      </c>
      <c r="J89" s="25" t="str">
        <f t="shared" si="7"/>
        <v>ROUBAIX</v>
      </c>
    </row>
    <row r="90" spans="2:10" x14ac:dyDescent="0.15">
      <c r="B90" s="24">
        <v>3</v>
      </c>
      <c r="C90" s="25" t="str">
        <f t="shared" si="4"/>
        <v>ART SCENE</v>
      </c>
      <c r="D90" s="33">
        <v>60</v>
      </c>
      <c r="E90" s="26">
        <v>5</v>
      </c>
      <c r="F90" s="26">
        <v>9</v>
      </c>
      <c r="G90" s="27">
        <v>42090</v>
      </c>
      <c r="H90" s="25" t="str">
        <f t="shared" si="5"/>
        <v>SIERRA</v>
      </c>
      <c r="I90" s="25" t="str">
        <f t="shared" si="6"/>
        <v>BUREAUTIQUE EUCHER</v>
      </c>
      <c r="J90" s="25" t="str">
        <f t="shared" si="7"/>
        <v>ROUBAIX</v>
      </c>
    </row>
    <row r="91" spans="2:10" x14ac:dyDescent="0.15">
      <c r="B91" s="24">
        <v>3</v>
      </c>
      <c r="C91" s="25" t="str">
        <f t="shared" si="4"/>
        <v>ART SCENE</v>
      </c>
      <c r="D91" s="33">
        <v>60</v>
      </c>
      <c r="E91" s="26">
        <v>13</v>
      </c>
      <c r="F91" s="26">
        <v>9</v>
      </c>
      <c r="G91" s="27">
        <v>42091</v>
      </c>
      <c r="H91" s="25" t="str">
        <f t="shared" si="5"/>
        <v>SIERRA</v>
      </c>
      <c r="I91" s="25" t="str">
        <f t="shared" si="6"/>
        <v>BUREAUTIQUE EUCHER</v>
      </c>
      <c r="J91" s="25" t="str">
        <f t="shared" si="7"/>
        <v>CARVIN</v>
      </c>
    </row>
    <row r="92" spans="2:10" x14ac:dyDescent="0.15">
      <c r="B92" s="24">
        <v>3</v>
      </c>
      <c r="C92" s="25" t="str">
        <f t="shared" si="4"/>
        <v>ART SCENE</v>
      </c>
      <c r="D92" s="33">
        <v>60</v>
      </c>
      <c r="E92" s="26">
        <v>15</v>
      </c>
      <c r="F92" s="26">
        <v>9</v>
      </c>
      <c r="G92" s="27">
        <v>42091</v>
      </c>
      <c r="H92" s="25" t="str">
        <f t="shared" si="5"/>
        <v>SIERRA</v>
      </c>
      <c r="I92" s="25" t="str">
        <f t="shared" si="6"/>
        <v>CRDP</v>
      </c>
      <c r="J92" s="25" t="str">
        <f t="shared" si="7"/>
        <v>CHATEAU THIERY</v>
      </c>
    </row>
    <row r="93" spans="2:10" x14ac:dyDescent="0.15">
      <c r="B93" s="24">
        <v>3</v>
      </c>
      <c r="C93" s="25" t="str">
        <f t="shared" si="4"/>
        <v>ART SCENE</v>
      </c>
      <c r="D93" s="33">
        <v>60</v>
      </c>
      <c r="E93" s="26">
        <v>5</v>
      </c>
      <c r="F93" s="26">
        <v>9</v>
      </c>
      <c r="G93" s="27">
        <v>42091</v>
      </c>
      <c r="H93" s="25" t="str">
        <f t="shared" si="5"/>
        <v>SIERRA</v>
      </c>
      <c r="I93" s="25" t="str">
        <f t="shared" si="6"/>
        <v>BUREAUTIQUE EUCHER</v>
      </c>
      <c r="J93" s="25" t="str">
        <f t="shared" si="7"/>
        <v>ROUBAIX</v>
      </c>
    </row>
    <row r="94" spans="2:10" x14ac:dyDescent="0.15">
      <c r="B94" s="24">
        <v>3</v>
      </c>
      <c r="C94" s="25" t="str">
        <f t="shared" si="4"/>
        <v>ART SCENE</v>
      </c>
      <c r="D94" s="33">
        <v>60</v>
      </c>
      <c r="E94" s="26">
        <v>13</v>
      </c>
      <c r="F94" s="26">
        <v>9</v>
      </c>
      <c r="G94" s="27">
        <v>42097</v>
      </c>
      <c r="H94" s="25" t="str">
        <f t="shared" si="5"/>
        <v>SIERRA</v>
      </c>
      <c r="I94" s="25" t="str">
        <f t="shared" si="6"/>
        <v>BUREAUTIQUE EUCHER</v>
      </c>
      <c r="J94" s="25" t="str">
        <f t="shared" si="7"/>
        <v>CARVIN</v>
      </c>
    </row>
    <row r="95" spans="2:10" x14ac:dyDescent="0.15">
      <c r="B95" s="24">
        <v>3</v>
      </c>
      <c r="C95" s="25" t="str">
        <f t="shared" si="4"/>
        <v>ART SCENE</v>
      </c>
      <c r="D95" s="33">
        <v>60</v>
      </c>
      <c r="E95" s="26">
        <v>19</v>
      </c>
      <c r="F95" s="26">
        <v>9</v>
      </c>
      <c r="G95" s="27">
        <v>42097</v>
      </c>
      <c r="H95" s="25" t="str">
        <f t="shared" si="5"/>
        <v>SIERRA</v>
      </c>
      <c r="I95" s="25" t="str">
        <f t="shared" si="6"/>
        <v>KRB</v>
      </c>
      <c r="J95" s="25" t="str">
        <f t="shared" si="7"/>
        <v>DOUAI</v>
      </c>
    </row>
    <row r="96" spans="2:10" x14ac:dyDescent="0.15">
      <c r="B96" s="24">
        <v>3</v>
      </c>
      <c r="C96" s="25" t="str">
        <f t="shared" si="4"/>
        <v>ART SCENE</v>
      </c>
      <c r="D96" s="33">
        <v>100</v>
      </c>
      <c r="E96" s="26">
        <v>15</v>
      </c>
      <c r="F96" s="26">
        <v>9</v>
      </c>
      <c r="G96" s="27">
        <v>42098</v>
      </c>
      <c r="H96" s="25" t="str">
        <f t="shared" si="5"/>
        <v>SIERRA</v>
      </c>
      <c r="I96" s="25" t="str">
        <f t="shared" si="6"/>
        <v>CRDP</v>
      </c>
      <c r="J96" s="25" t="str">
        <f t="shared" si="7"/>
        <v>CHATEAU THIERY</v>
      </c>
    </row>
    <row r="97" spans="2:10" x14ac:dyDescent="0.15">
      <c r="B97" s="24">
        <v>3</v>
      </c>
      <c r="C97" s="25" t="str">
        <f t="shared" si="4"/>
        <v>ART SCENE</v>
      </c>
      <c r="D97" s="33">
        <v>60</v>
      </c>
      <c r="E97" s="26">
        <v>5</v>
      </c>
      <c r="F97" s="26">
        <v>7</v>
      </c>
      <c r="G97" s="27">
        <v>42101</v>
      </c>
      <c r="H97" s="25" t="str">
        <f t="shared" si="5"/>
        <v>TALOUI</v>
      </c>
      <c r="I97" s="25" t="str">
        <f t="shared" si="6"/>
        <v>BUREAUTIQUE EUCHER</v>
      </c>
      <c r="J97" s="25" t="str">
        <f t="shared" si="7"/>
        <v>ROUBAIX</v>
      </c>
    </row>
    <row r="98" spans="2:10" x14ac:dyDescent="0.15">
      <c r="B98" s="24">
        <v>3</v>
      </c>
      <c r="C98" s="25" t="str">
        <f t="shared" si="4"/>
        <v>ART SCENE</v>
      </c>
      <c r="D98" s="33">
        <v>60</v>
      </c>
      <c r="E98" s="26">
        <v>15</v>
      </c>
      <c r="F98" s="26">
        <v>7</v>
      </c>
      <c r="G98" s="27">
        <v>42101</v>
      </c>
      <c r="H98" s="25" t="str">
        <f t="shared" si="5"/>
        <v>TALOUI</v>
      </c>
      <c r="I98" s="25" t="str">
        <f t="shared" si="6"/>
        <v>CRDP</v>
      </c>
      <c r="J98" s="25" t="str">
        <f t="shared" si="7"/>
        <v>CHATEAU THIERY</v>
      </c>
    </row>
    <row r="99" spans="2:10" x14ac:dyDescent="0.15">
      <c r="B99" s="24">
        <v>3</v>
      </c>
      <c r="C99" s="25" t="str">
        <f t="shared" si="4"/>
        <v>ART SCENE</v>
      </c>
      <c r="D99" s="33">
        <v>60</v>
      </c>
      <c r="E99" s="26">
        <v>19</v>
      </c>
      <c r="F99" s="26">
        <v>9</v>
      </c>
      <c r="G99" s="27">
        <v>42102</v>
      </c>
      <c r="H99" s="25" t="str">
        <f t="shared" si="5"/>
        <v>SIERRA</v>
      </c>
      <c r="I99" s="25" t="str">
        <f t="shared" si="6"/>
        <v>KRB</v>
      </c>
      <c r="J99" s="25" t="str">
        <f t="shared" si="7"/>
        <v>DOUAI</v>
      </c>
    </row>
    <row r="100" spans="2:10" x14ac:dyDescent="0.15">
      <c r="B100" s="24">
        <v>3</v>
      </c>
      <c r="C100" s="25" t="str">
        <f t="shared" si="4"/>
        <v>ART SCENE</v>
      </c>
      <c r="D100" s="33">
        <v>60</v>
      </c>
      <c r="E100" s="26">
        <v>13</v>
      </c>
      <c r="F100" s="26">
        <v>9</v>
      </c>
      <c r="G100" s="27">
        <v>42102</v>
      </c>
      <c r="H100" s="25" t="str">
        <f t="shared" si="5"/>
        <v>SIERRA</v>
      </c>
      <c r="I100" s="25" t="str">
        <f t="shared" si="6"/>
        <v>BUREAUTIQUE EUCHER</v>
      </c>
      <c r="J100" s="25" t="str">
        <f t="shared" si="7"/>
        <v>CARVIN</v>
      </c>
    </row>
    <row r="101" spans="2:10" x14ac:dyDescent="0.15">
      <c r="B101" s="24">
        <v>3</v>
      </c>
      <c r="C101" s="25" t="str">
        <f t="shared" si="4"/>
        <v>ART SCENE</v>
      </c>
      <c r="D101" s="33">
        <v>60</v>
      </c>
      <c r="E101" s="26">
        <v>19</v>
      </c>
      <c r="F101" s="26">
        <v>7</v>
      </c>
      <c r="G101" s="27">
        <v>42103</v>
      </c>
      <c r="H101" s="25" t="str">
        <f t="shared" si="5"/>
        <v>TALOUI</v>
      </c>
      <c r="I101" s="25" t="str">
        <f t="shared" si="6"/>
        <v>KRB</v>
      </c>
      <c r="J101" s="25" t="str">
        <f t="shared" si="7"/>
        <v>DOUAI</v>
      </c>
    </row>
    <row r="102" spans="2:10" x14ac:dyDescent="0.15">
      <c r="B102" s="24">
        <v>3</v>
      </c>
      <c r="C102" s="25" t="str">
        <f t="shared" si="4"/>
        <v>ART SCENE</v>
      </c>
      <c r="D102" s="33">
        <v>80</v>
      </c>
      <c r="E102" s="26">
        <v>10</v>
      </c>
      <c r="F102" s="26">
        <v>9</v>
      </c>
      <c r="G102" s="27">
        <v>42104</v>
      </c>
      <c r="H102" s="25" t="str">
        <f t="shared" si="5"/>
        <v>SIERRA</v>
      </c>
      <c r="I102" s="25" t="str">
        <f t="shared" si="6"/>
        <v>DOUBLET</v>
      </c>
      <c r="J102" s="25" t="str">
        <f t="shared" si="7"/>
        <v>AVELIN</v>
      </c>
    </row>
    <row r="103" spans="2:10" x14ac:dyDescent="0.15">
      <c r="B103" s="24">
        <v>3</v>
      </c>
      <c r="C103" s="25" t="str">
        <f t="shared" si="4"/>
        <v>ART SCENE</v>
      </c>
      <c r="D103" s="33">
        <v>100</v>
      </c>
      <c r="E103" s="26">
        <v>15</v>
      </c>
      <c r="F103" s="26">
        <v>4</v>
      </c>
      <c r="G103" s="27">
        <v>42104</v>
      </c>
      <c r="H103" s="25" t="str">
        <f t="shared" si="5"/>
        <v>DUPONT</v>
      </c>
      <c r="I103" s="25" t="str">
        <f t="shared" si="6"/>
        <v>CRDP</v>
      </c>
      <c r="J103" s="25" t="str">
        <f t="shared" si="7"/>
        <v>CHATEAU THIERY</v>
      </c>
    </row>
    <row r="104" spans="2:10" x14ac:dyDescent="0.15">
      <c r="B104" s="24">
        <v>3</v>
      </c>
      <c r="C104" s="25" t="str">
        <f t="shared" si="4"/>
        <v>ART SCENE</v>
      </c>
      <c r="D104" s="33">
        <v>60</v>
      </c>
      <c r="E104" s="26">
        <v>14</v>
      </c>
      <c r="F104" s="26">
        <v>8</v>
      </c>
      <c r="G104" s="27">
        <v>42108</v>
      </c>
      <c r="H104" s="25" t="str">
        <f t="shared" si="5"/>
        <v>DASILVA</v>
      </c>
      <c r="I104" s="25" t="str">
        <f t="shared" si="6"/>
        <v>FG</v>
      </c>
      <c r="J104" s="25" t="str">
        <f t="shared" si="7"/>
        <v>CHAPELLE D'ARMENTIERE</v>
      </c>
    </row>
    <row r="105" spans="2:10" x14ac:dyDescent="0.15">
      <c r="B105" s="24">
        <v>3</v>
      </c>
      <c r="C105" s="25" t="str">
        <f t="shared" si="4"/>
        <v>ART SCENE</v>
      </c>
      <c r="D105" s="33">
        <v>60</v>
      </c>
      <c r="E105" s="26">
        <v>19</v>
      </c>
      <c r="F105" s="26">
        <v>8</v>
      </c>
      <c r="G105" s="27">
        <v>42109</v>
      </c>
      <c r="H105" s="25" t="str">
        <f t="shared" si="5"/>
        <v>DASILVA</v>
      </c>
      <c r="I105" s="25" t="str">
        <f t="shared" si="6"/>
        <v>KRB</v>
      </c>
      <c r="J105" s="25" t="str">
        <f t="shared" si="7"/>
        <v>DOUAI</v>
      </c>
    </row>
    <row r="106" spans="2:10" x14ac:dyDescent="0.15">
      <c r="B106" s="24">
        <v>3</v>
      </c>
      <c r="C106" s="25" t="str">
        <f t="shared" si="4"/>
        <v>ART SCENE</v>
      </c>
      <c r="D106" s="33">
        <v>120</v>
      </c>
      <c r="E106" s="26">
        <v>3</v>
      </c>
      <c r="F106" s="26">
        <v>9</v>
      </c>
      <c r="G106" s="27">
        <v>42109</v>
      </c>
      <c r="H106" s="25" t="str">
        <f t="shared" si="5"/>
        <v>SIERRA</v>
      </c>
      <c r="I106" s="25" t="str">
        <f t="shared" si="6"/>
        <v>ART SCENE</v>
      </c>
      <c r="J106" s="25" t="str">
        <f t="shared" si="7"/>
        <v>LILLE</v>
      </c>
    </row>
    <row r="107" spans="2:10" x14ac:dyDescent="0.15">
      <c r="B107" s="24">
        <v>3</v>
      </c>
      <c r="C107" s="25" t="str">
        <f t="shared" si="4"/>
        <v>ART SCENE</v>
      </c>
      <c r="D107" s="33">
        <v>65</v>
      </c>
      <c r="E107" s="26">
        <v>15</v>
      </c>
      <c r="F107" s="26">
        <v>7</v>
      </c>
      <c r="G107" s="27">
        <v>42110</v>
      </c>
      <c r="H107" s="25" t="str">
        <f t="shared" si="5"/>
        <v>TALOUI</v>
      </c>
      <c r="I107" s="25" t="str">
        <f t="shared" si="6"/>
        <v>CRDP</v>
      </c>
      <c r="J107" s="25" t="str">
        <f t="shared" si="7"/>
        <v>CHATEAU THIERY</v>
      </c>
    </row>
    <row r="108" spans="2:10" x14ac:dyDescent="0.15">
      <c r="B108" s="24">
        <v>3</v>
      </c>
      <c r="C108" s="25" t="str">
        <f t="shared" si="4"/>
        <v>ART SCENE</v>
      </c>
      <c r="D108" s="33">
        <v>60</v>
      </c>
      <c r="E108" s="26">
        <v>15</v>
      </c>
      <c r="F108" s="26">
        <v>7</v>
      </c>
      <c r="G108" s="27">
        <v>42112</v>
      </c>
      <c r="H108" s="25" t="str">
        <f t="shared" si="5"/>
        <v>TALOUI</v>
      </c>
      <c r="I108" s="25" t="str">
        <f t="shared" si="6"/>
        <v>CRDP</v>
      </c>
      <c r="J108" s="25" t="str">
        <f t="shared" si="7"/>
        <v>CHATEAU THIERY</v>
      </c>
    </row>
    <row r="109" spans="2:10" x14ac:dyDescent="0.15">
      <c r="B109" s="24">
        <v>3</v>
      </c>
      <c r="C109" s="25" t="str">
        <f t="shared" si="4"/>
        <v>ART SCENE</v>
      </c>
      <c r="D109" s="33">
        <v>60</v>
      </c>
      <c r="E109" s="26">
        <v>17</v>
      </c>
      <c r="F109" s="26">
        <v>3</v>
      </c>
      <c r="G109" s="27">
        <v>42118</v>
      </c>
      <c r="H109" s="25" t="str">
        <f t="shared" si="5"/>
        <v>TARZAN</v>
      </c>
      <c r="I109" s="25" t="str">
        <f t="shared" si="6"/>
        <v>EDP</v>
      </c>
      <c r="J109" s="25" t="str">
        <f t="shared" si="7"/>
        <v>COMINES</v>
      </c>
    </row>
    <row r="110" spans="2:10" x14ac:dyDescent="0.15">
      <c r="B110" s="24">
        <v>3</v>
      </c>
      <c r="C110" s="25" t="str">
        <f t="shared" si="4"/>
        <v>ART SCENE</v>
      </c>
      <c r="D110" s="33">
        <v>60</v>
      </c>
      <c r="E110" s="26">
        <v>16</v>
      </c>
      <c r="F110" s="26">
        <v>4</v>
      </c>
      <c r="G110" s="27">
        <v>42123</v>
      </c>
      <c r="H110" s="25" t="str">
        <f t="shared" si="5"/>
        <v>DUPONT</v>
      </c>
      <c r="I110" s="25" t="str">
        <f t="shared" si="6"/>
        <v>ABRASIFS STA</v>
      </c>
      <c r="J110" s="25" t="str">
        <f t="shared" si="7"/>
        <v>CHERENG</v>
      </c>
    </row>
    <row r="111" spans="2:10" x14ac:dyDescent="0.15">
      <c r="B111" s="24">
        <v>3</v>
      </c>
      <c r="C111" s="25" t="str">
        <f t="shared" si="4"/>
        <v>ART SCENE</v>
      </c>
      <c r="D111" s="33">
        <v>60</v>
      </c>
      <c r="E111" s="26">
        <v>19</v>
      </c>
      <c r="F111" s="26">
        <v>9</v>
      </c>
      <c r="G111" s="27">
        <v>42123</v>
      </c>
      <c r="H111" s="25" t="str">
        <f t="shared" si="5"/>
        <v>SIERRA</v>
      </c>
      <c r="I111" s="25" t="str">
        <f t="shared" si="6"/>
        <v>KRB</v>
      </c>
      <c r="J111" s="25" t="str">
        <f t="shared" si="7"/>
        <v>DOUAI</v>
      </c>
    </row>
    <row r="112" spans="2:10" x14ac:dyDescent="0.15">
      <c r="B112" s="24">
        <v>3</v>
      </c>
      <c r="C112" s="25" t="str">
        <f t="shared" si="4"/>
        <v>ART SCENE</v>
      </c>
      <c r="D112" s="33">
        <v>300</v>
      </c>
      <c r="E112" s="26">
        <v>10</v>
      </c>
      <c r="F112" s="26">
        <v>4</v>
      </c>
      <c r="G112" s="27">
        <v>42126</v>
      </c>
      <c r="H112" s="25" t="str">
        <f t="shared" si="5"/>
        <v>DUPONT</v>
      </c>
      <c r="I112" s="25" t="str">
        <f t="shared" si="6"/>
        <v>DOUBLET</v>
      </c>
      <c r="J112" s="25" t="str">
        <f t="shared" si="7"/>
        <v>AVELIN</v>
      </c>
    </row>
    <row r="113" spans="2:10" x14ac:dyDescent="0.15">
      <c r="B113" s="24">
        <v>3</v>
      </c>
      <c r="C113" s="25" t="str">
        <f t="shared" si="4"/>
        <v>ART SCENE</v>
      </c>
      <c r="D113" s="33">
        <v>300</v>
      </c>
      <c r="E113" s="26">
        <v>10</v>
      </c>
      <c r="F113" s="26">
        <v>4</v>
      </c>
      <c r="G113" s="27">
        <v>42126</v>
      </c>
      <c r="H113" s="25" t="str">
        <f t="shared" si="5"/>
        <v>DUPONT</v>
      </c>
      <c r="I113" s="25" t="str">
        <f t="shared" si="6"/>
        <v>DOUBLET</v>
      </c>
      <c r="J113" s="25" t="str">
        <f t="shared" si="7"/>
        <v>AVELIN</v>
      </c>
    </row>
    <row r="114" spans="2:10" x14ac:dyDescent="0.15">
      <c r="B114" s="24">
        <v>3</v>
      </c>
      <c r="C114" s="25" t="str">
        <f t="shared" si="4"/>
        <v>ART SCENE</v>
      </c>
      <c r="D114" s="33">
        <v>60</v>
      </c>
      <c r="E114" s="26">
        <v>16</v>
      </c>
      <c r="F114" s="26">
        <v>9</v>
      </c>
      <c r="G114" s="27">
        <v>42129</v>
      </c>
      <c r="H114" s="25" t="str">
        <f t="shared" si="5"/>
        <v>SIERRA</v>
      </c>
      <c r="I114" s="25" t="str">
        <f t="shared" si="6"/>
        <v>ABRASIFS STA</v>
      </c>
      <c r="J114" s="25" t="str">
        <f t="shared" si="7"/>
        <v>CHERENG</v>
      </c>
    </row>
    <row r="115" spans="2:10" x14ac:dyDescent="0.15">
      <c r="B115" s="24">
        <v>3</v>
      </c>
      <c r="C115" s="25" t="str">
        <f t="shared" si="4"/>
        <v>ART SCENE</v>
      </c>
      <c r="D115" s="33">
        <v>60</v>
      </c>
      <c r="E115" s="26">
        <v>5</v>
      </c>
      <c r="F115" s="26">
        <v>4</v>
      </c>
      <c r="G115" s="27">
        <v>42130</v>
      </c>
      <c r="H115" s="25" t="str">
        <f t="shared" si="5"/>
        <v>DUPONT</v>
      </c>
      <c r="I115" s="25" t="str">
        <f t="shared" si="6"/>
        <v>BUREAUTIQUE EUCHER</v>
      </c>
      <c r="J115" s="25" t="str">
        <f t="shared" si="7"/>
        <v>ROUBAIX</v>
      </c>
    </row>
    <row r="116" spans="2:10" x14ac:dyDescent="0.15">
      <c r="B116" s="24">
        <v>3</v>
      </c>
      <c r="C116" s="25" t="str">
        <f t="shared" si="4"/>
        <v>ART SCENE</v>
      </c>
      <c r="D116" s="33">
        <v>60</v>
      </c>
      <c r="E116" s="26">
        <v>19</v>
      </c>
      <c r="F116" s="26">
        <v>7</v>
      </c>
      <c r="G116" s="27">
        <v>42131</v>
      </c>
      <c r="H116" s="25" t="str">
        <f t="shared" si="5"/>
        <v>TALOUI</v>
      </c>
      <c r="I116" s="25" t="str">
        <f t="shared" si="6"/>
        <v>KRB</v>
      </c>
      <c r="J116" s="25" t="str">
        <f t="shared" si="7"/>
        <v>DOUAI</v>
      </c>
    </row>
    <row r="117" spans="2:10" x14ac:dyDescent="0.15">
      <c r="B117" s="24">
        <v>3</v>
      </c>
      <c r="C117" s="25" t="str">
        <f t="shared" si="4"/>
        <v>ART SCENE</v>
      </c>
      <c r="D117" s="33">
        <v>80</v>
      </c>
      <c r="E117" s="26">
        <v>10</v>
      </c>
      <c r="F117" s="26">
        <v>7</v>
      </c>
      <c r="G117" s="27">
        <v>42133</v>
      </c>
      <c r="H117" s="25" t="str">
        <f t="shared" si="5"/>
        <v>TALOUI</v>
      </c>
      <c r="I117" s="25" t="str">
        <f t="shared" si="6"/>
        <v>DOUBLET</v>
      </c>
      <c r="J117" s="25" t="str">
        <f t="shared" si="7"/>
        <v>AVELIN</v>
      </c>
    </row>
    <row r="118" spans="2:10" x14ac:dyDescent="0.15">
      <c r="B118" s="24">
        <v>3</v>
      </c>
      <c r="C118" s="25" t="str">
        <f t="shared" si="4"/>
        <v>ART SCENE</v>
      </c>
      <c r="D118" s="33">
        <v>60</v>
      </c>
      <c r="E118" s="26">
        <v>1</v>
      </c>
      <c r="F118" s="26">
        <v>1</v>
      </c>
      <c r="G118" s="27">
        <v>42144</v>
      </c>
      <c r="H118" s="25" t="str">
        <f t="shared" si="5"/>
        <v>DUPOND</v>
      </c>
      <c r="I118" s="25" t="str">
        <f t="shared" si="6"/>
        <v>I COMME IMAGE</v>
      </c>
      <c r="J118" s="25" t="str">
        <f t="shared" si="7"/>
        <v>ROUBAIX</v>
      </c>
    </row>
    <row r="119" spans="2:10" x14ac:dyDescent="0.15">
      <c r="B119" s="24">
        <v>3</v>
      </c>
      <c r="C119" s="25" t="str">
        <f t="shared" si="4"/>
        <v>ART SCENE</v>
      </c>
      <c r="D119" s="33">
        <v>60</v>
      </c>
      <c r="E119" s="26">
        <v>15</v>
      </c>
      <c r="F119" s="26">
        <v>9</v>
      </c>
      <c r="G119" s="27">
        <v>42150</v>
      </c>
      <c r="H119" s="25" t="str">
        <f t="shared" si="5"/>
        <v>SIERRA</v>
      </c>
      <c r="I119" s="25" t="str">
        <f t="shared" si="6"/>
        <v>CRDP</v>
      </c>
      <c r="J119" s="25" t="str">
        <f t="shared" si="7"/>
        <v>CHATEAU THIERY</v>
      </c>
    </row>
    <row r="120" spans="2:10" x14ac:dyDescent="0.15">
      <c r="B120" s="24">
        <v>3</v>
      </c>
      <c r="C120" s="25" t="str">
        <f t="shared" si="4"/>
        <v>ART SCENE</v>
      </c>
      <c r="D120" s="33">
        <v>60</v>
      </c>
      <c r="E120" s="26">
        <v>2</v>
      </c>
      <c r="F120" s="26">
        <v>4</v>
      </c>
      <c r="G120" s="27">
        <v>42153</v>
      </c>
      <c r="H120" s="25" t="str">
        <f t="shared" si="5"/>
        <v>DUPONT</v>
      </c>
      <c r="I120" s="25" t="str">
        <f t="shared" si="6"/>
        <v>AFFRETEMENT DU PEVELE</v>
      </c>
      <c r="J120" s="25" t="str">
        <f t="shared" si="7"/>
        <v>AVELIN</v>
      </c>
    </row>
    <row r="121" spans="2:10" x14ac:dyDescent="0.15">
      <c r="B121" s="24">
        <v>3</v>
      </c>
      <c r="C121" s="25" t="str">
        <f t="shared" si="4"/>
        <v>ART SCENE</v>
      </c>
      <c r="D121" s="33">
        <v>383.10568319655175</v>
      </c>
      <c r="E121" s="26">
        <v>14</v>
      </c>
      <c r="F121" s="26">
        <v>1</v>
      </c>
      <c r="G121" s="27">
        <v>42156</v>
      </c>
      <c r="H121" s="25" t="str">
        <f t="shared" si="5"/>
        <v>DUPOND</v>
      </c>
      <c r="I121" s="25" t="str">
        <f t="shared" si="6"/>
        <v>FG</v>
      </c>
      <c r="J121" s="25" t="str">
        <f t="shared" si="7"/>
        <v>CHAPELLE D'ARMENTIERE</v>
      </c>
    </row>
    <row r="122" spans="2:10" x14ac:dyDescent="0.15">
      <c r="B122" s="24">
        <v>3</v>
      </c>
      <c r="C122" s="25" t="str">
        <f t="shared" si="4"/>
        <v>ART SCENE</v>
      </c>
      <c r="D122" s="33">
        <v>877.77881885015745</v>
      </c>
      <c r="E122" s="26">
        <v>19</v>
      </c>
      <c r="F122" s="26">
        <v>9</v>
      </c>
      <c r="G122" s="27">
        <v>42159</v>
      </c>
      <c r="H122" s="25" t="str">
        <f t="shared" si="5"/>
        <v>SIERRA</v>
      </c>
      <c r="I122" s="25" t="str">
        <f t="shared" si="6"/>
        <v>KRB</v>
      </c>
      <c r="J122" s="25" t="str">
        <f t="shared" si="7"/>
        <v>DOUAI</v>
      </c>
    </row>
    <row r="123" spans="2:10" x14ac:dyDescent="0.15">
      <c r="B123" s="24">
        <v>3</v>
      </c>
      <c r="C123" s="25" t="str">
        <f t="shared" si="4"/>
        <v>ART SCENE</v>
      </c>
      <c r="D123" s="33">
        <v>873.2867850571231</v>
      </c>
      <c r="E123" s="26">
        <v>18</v>
      </c>
      <c r="F123" s="26">
        <v>7</v>
      </c>
      <c r="G123" s="27">
        <v>42159</v>
      </c>
      <c r="H123" s="25" t="str">
        <f t="shared" si="5"/>
        <v>TALOUI</v>
      </c>
      <c r="I123" s="25" t="str">
        <f t="shared" si="6"/>
        <v>IMPRIDEL</v>
      </c>
      <c r="J123" s="25" t="str">
        <f t="shared" si="7"/>
        <v>CROIX</v>
      </c>
    </row>
    <row r="124" spans="2:10" x14ac:dyDescent="0.15">
      <c r="B124" s="24">
        <v>3</v>
      </c>
      <c r="C124" s="25" t="str">
        <f t="shared" si="4"/>
        <v>ART SCENE</v>
      </c>
      <c r="D124" s="33">
        <v>1407.3212904308155</v>
      </c>
      <c r="E124" s="26">
        <v>14</v>
      </c>
      <c r="F124" s="26">
        <v>4</v>
      </c>
      <c r="G124" s="27">
        <v>42167</v>
      </c>
      <c r="H124" s="25" t="str">
        <f t="shared" si="5"/>
        <v>DUPONT</v>
      </c>
      <c r="I124" s="25" t="str">
        <f t="shared" si="6"/>
        <v>FG</v>
      </c>
      <c r="J124" s="25" t="str">
        <f t="shared" si="7"/>
        <v>CHAPELLE D'ARMENTIERE</v>
      </c>
    </row>
    <row r="125" spans="2:10" x14ac:dyDescent="0.15">
      <c r="B125" s="24">
        <v>3</v>
      </c>
      <c r="C125" s="25" t="str">
        <f t="shared" si="4"/>
        <v>ART SCENE</v>
      </c>
      <c r="D125" s="33">
        <v>603.95770476660709</v>
      </c>
      <c r="E125" s="26">
        <v>17</v>
      </c>
      <c r="F125" s="26">
        <v>7</v>
      </c>
      <c r="G125" s="27">
        <v>42168</v>
      </c>
      <c r="H125" s="25" t="str">
        <f t="shared" si="5"/>
        <v>TALOUI</v>
      </c>
      <c r="I125" s="25" t="str">
        <f t="shared" si="6"/>
        <v>EDP</v>
      </c>
      <c r="J125" s="25" t="str">
        <f t="shared" si="7"/>
        <v>COMINES</v>
      </c>
    </row>
    <row r="126" spans="2:10" x14ac:dyDescent="0.15">
      <c r="B126" s="24">
        <v>3</v>
      </c>
      <c r="C126" s="25" t="str">
        <f t="shared" si="4"/>
        <v>ART SCENE</v>
      </c>
      <c r="D126" s="33">
        <v>1085.6090128483042</v>
      </c>
      <c r="E126" s="26">
        <v>6</v>
      </c>
      <c r="F126" s="26">
        <v>9</v>
      </c>
      <c r="G126" s="27">
        <v>42170</v>
      </c>
      <c r="H126" s="25" t="str">
        <f t="shared" si="5"/>
        <v>SIERRA</v>
      </c>
      <c r="I126" s="25" t="str">
        <f t="shared" si="6"/>
        <v>CHRONOPOST</v>
      </c>
      <c r="J126" s="25" t="str">
        <f t="shared" si="7"/>
        <v>VILLENEUVE D'ASCQ</v>
      </c>
    </row>
    <row r="127" spans="2:10" x14ac:dyDescent="0.15">
      <c r="B127" s="24">
        <v>3</v>
      </c>
      <c r="C127" s="25" t="str">
        <f t="shared" si="4"/>
        <v>ART SCENE</v>
      </c>
      <c r="D127" s="33">
        <v>1143.69782061756</v>
      </c>
      <c r="E127" s="26">
        <v>6</v>
      </c>
      <c r="F127" s="26">
        <v>6</v>
      </c>
      <c r="G127" s="27">
        <v>42174</v>
      </c>
      <c r="H127" s="25" t="str">
        <f t="shared" si="5"/>
        <v>DJANGO</v>
      </c>
      <c r="I127" s="25" t="str">
        <f t="shared" si="6"/>
        <v>CHRONOPOST</v>
      </c>
      <c r="J127" s="25" t="str">
        <f t="shared" si="7"/>
        <v>VILLENEUVE D'ASCQ</v>
      </c>
    </row>
    <row r="128" spans="2:10" x14ac:dyDescent="0.15">
      <c r="B128" s="24">
        <v>3</v>
      </c>
      <c r="C128" s="25" t="str">
        <f t="shared" si="4"/>
        <v>ART SCENE</v>
      </c>
      <c r="D128" s="33">
        <v>166.50654600538132</v>
      </c>
      <c r="E128" s="26">
        <v>10</v>
      </c>
      <c r="F128" s="26">
        <v>9</v>
      </c>
      <c r="G128" s="27">
        <v>42181</v>
      </c>
      <c r="H128" s="25" t="str">
        <f t="shared" si="5"/>
        <v>SIERRA</v>
      </c>
      <c r="I128" s="25" t="str">
        <f t="shared" si="6"/>
        <v>DOUBLET</v>
      </c>
      <c r="J128" s="25" t="str">
        <f t="shared" si="7"/>
        <v>AVELIN</v>
      </c>
    </row>
    <row r="129" spans="2:10" x14ac:dyDescent="0.15">
      <c r="B129" s="24">
        <v>3</v>
      </c>
      <c r="C129" s="25" t="str">
        <f t="shared" si="4"/>
        <v>ART SCENE</v>
      </c>
      <c r="D129" s="33">
        <v>1097.905173334754</v>
      </c>
      <c r="E129" s="26">
        <v>16</v>
      </c>
      <c r="F129" s="26">
        <v>4</v>
      </c>
      <c r="G129" s="27">
        <v>42182</v>
      </c>
      <c r="H129" s="25" t="str">
        <f t="shared" si="5"/>
        <v>DUPONT</v>
      </c>
      <c r="I129" s="25" t="str">
        <f t="shared" si="6"/>
        <v>ABRASIFS STA</v>
      </c>
      <c r="J129" s="25" t="str">
        <f t="shared" si="7"/>
        <v>CHERENG</v>
      </c>
    </row>
    <row r="130" spans="2:10" x14ac:dyDescent="0.15">
      <c r="B130" s="24">
        <v>4</v>
      </c>
      <c r="C130" s="25" t="str">
        <f t="shared" si="4"/>
        <v>ATITEX</v>
      </c>
      <c r="D130" s="33">
        <v>65</v>
      </c>
      <c r="E130" s="26">
        <v>14</v>
      </c>
      <c r="F130" s="26">
        <v>1</v>
      </c>
      <c r="G130" s="27">
        <v>42013</v>
      </c>
      <c r="H130" s="25" t="str">
        <f t="shared" si="5"/>
        <v>DUPOND</v>
      </c>
      <c r="I130" s="25" t="str">
        <f t="shared" si="6"/>
        <v>FG</v>
      </c>
      <c r="J130" s="25" t="str">
        <f t="shared" si="7"/>
        <v>CHAPELLE D'ARMENTIERE</v>
      </c>
    </row>
    <row r="131" spans="2:10" x14ac:dyDescent="0.15">
      <c r="B131" s="24">
        <v>4</v>
      </c>
      <c r="C131" s="25" t="str">
        <f t="shared" ref="C131:C194" si="8">VLOOKUP(B131,Sociétés,2,FALSE)</f>
        <v>ATITEX</v>
      </c>
      <c r="D131" s="33">
        <v>65</v>
      </c>
      <c r="E131" s="26">
        <v>14</v>
      </c>
      <c r="F131" s="26">
        <v>1</v>
      </c>
      <c r="G131" s="27">
        <v>42014</v>
      </c>
      <c r="H131" s="25" t="str">
        <f t="shared" ref="H131:H194" si="9">VLOOKUP(F131,Chauffeurs,2,FALSE)</f>
        <v>DUPOND</v>
      </c>
      <c r="I131" s="25" t="str">
        <f t="shared" ref="I131:I194" si="10">VLOOKUP(E131,Sociétés,2,FALSE)</f>
        <v>FG</v>
      </c>
      <c r="J131" s="25" t="str">
        <f t="shared" ref="J131:J194" si="11">VLOOKUP(E131,Sociétés,5,FALSE)</f>
        <v>CHAPELLE D'ARMENTIERE</v>
      </c>
    </row>
    <row r="132" spans="2:10" x14ac:dyDescent="0.15">
      <c r="B132" s="24">
        <v>4</v>
      </c>
      <c r="C132" s="25" t="str">
        <f t="shared" si="8"/>
        <v>ATITEX</v>
      </c>
      <c r="D132" s="33">
        <v>65</v>
      </c>
      <c r="E132" s="26">
        <v>16</v>
      </c>
      <c r="F132" s="26">
        <v>7</v>
      </c>
      <c r="G132" s="27">
        <v>42020</v>
      </c>
      <c r="H132" s="25" t="str">
        <f t="shared" si="9"/>
        <v>TALOUI</v>
      </c>
      <c r="I132" s="25" t="str">
        <f t="shared" si="10"/>
        <v>ABRASIFS STA</v>
      </c>
      <c r="J132" s="25" t="str">
        <f t="shared" si="11"/>
        <v>CHERENG</v>
      </c>
    </row>
    <row r="133" spans="2:10" x14ac:dyDescent="0.15">
      <c r="B133" s="24">
        <v>4</v>
      </c>
      <c r="C133" s="25" t="str">
        <f t="shared" si="8"/>
        <v>ATITEX</v>
      </c>
      <c r="D133" s="33">
        <v>65</v>
      </c>
      <c r="E133" s="26">
        <v>14</v>
      </c>
      <c r="F133" s="26">
        <v>7</v>
      </c>
      <c r="G133" s="27">
        <v>42024</v>
      </c>
      <c r="H133" s="25" t="str">
        <f t="shared" si="9"/>
        <v>TALOUI</v>
      </c>
      <c r="I133" s="25" t="str">
        <f t="shared" si="10"/>
        <v>FG</v>
      </c>
      <c r="J133" s="25" t="str">
        <f t="shared" si="11"/>
        <v>CHAPELLE D'ARMENTIERE</v>
      </c>
    </row>
    <row r="134" spans="2:10" x14ac:dyDescent="0.15">
      <c r="B134" s="24">
        <v>4</v>
      </c>
      <c r="C134" s="25" t="str">
        <f t="shared" si="8"/>
        <v>ATITEX</v>
      </c>
      <c r="D134" s="33">
        <v>65</v>
      </c>
      <c r="E134" s="26">
        <v>17</v>
      </c>
      <c r="F134" s="26">
        <v>9</v>
      </c>
      <c r="G134" s="27">
        <v>42025</v>
      </c>
      <c r="H134" s="25" t="str">
        <f t="shared" si="9"/>
        <v>SIERRA</v>
      </c>
      <c r="I134" s="25" t="str">
        <f t="shared" si="10"/>
        <v>EDP</v>
      </c>
      <c r="J134" s="25" t="str">
        <f t="shared" si="11"/>
        <v>COMINES</v>
      </c>
    </row>
    <row r="135" spans="2:10" x14ac:dyDescent="0.15">
      <c r="B135" s="24">
        <v>4</v>
      </c>
      <c r="C135" s="25" t="str">
        <f t="shared" si="8"/>
        <v>ATITEX</v>
      </c>
      <c r="D135" s="33">
        <v>120</v>
      </c>
      <c r="E135" s="26">
        <v>6</v>
      </c>
      <c r="F135" s="26">
        <v>9</v>
      </c>
      <c r="G135" s="27">
        <v>42025</v>
      </c>
      <c r="H135" s="25" t="str">
        <f t="shared" si="9"/>
        <v>SIERRA</v>
      </c>
      <c r="I135" s="25" t="str">
        <f t="shared" si="10"/>
        <v>CHRONOPOST</v>
      </c>
      <c r="J135" s="25" t="str">
        <f t="shared" si="11"/>
        <v>VILLENEUVE D'ASCQ</v>
      </c>
    </row>
    <row r="136" spans="2:10" x14ac:dyDescent="0.15">
      <c r="B136" s="24">
        <v>4</v>
      </c>
      <c r="C136" s="25" t="str">
        <f t="shared" si="8"/>
        <v>ATITEX</v>
      </c>
      <c r="D136" s="33">
        <v>65</v>
      </c>
      <c r="E136" s="26">
        <v>18</v>
      </c>
      <c r="F136" s="26">
        <v>7</v>
      </c>
      <c r="G136" s="27">
        <v>42026</v>
      </c>
      <c r="H136" s="25" t="str">
        <f t="shared" si="9"/>
        <v>TALOUI</v>
      </c>
      <c r="I136" s="25" t="str">
        <f t="shared" si="10"/>
        <v>IMPRIDEL</v>
      </c>
      <c r="J136" s="25" t="str">
        <f t="shared" si="11"/>
        <v>CROIX</v>
      </c>
    </row>
    <row r="137" spans="2:10" x14ac:dyDescent="0.15">
      <c r="B137" s="24">
        <v>4</v>
      </c>
      <c r="C137" s="25" t="str">
        <f t="shared" si="8"/>
        <v>ATITEX</v>
      </c>
      <c r="D137" s="33">
        <v>60</v>
      </c>
      <c r="E137" s="26">
        <v>18</v>
      </c>
      <c r="F137" s="26">
        <v>7</v>
      </c>
      <c r="G137" s="27">
        <v>42026</v>
      </c>
      <c r="H137" s="25" t="str">
        <f t="shared" si="9"/>
        <v>TALOUI</v>
      </c>
      <c r="I137" s="25" t="str">
        <f t="shared" si="10"/>
        <v>IMPRIDEL</v>
      </c>
      <c r="J137" s="25" t="str">
        <f t="shared" si="11"/>
        <v>CROIX</v>
      </c>
    </row>
    <row r="138" spans="2:10" x14ac:dyDescent="0.15">
      <c r="B138" s="24">
        <v>4</v>
      </c>
      <c r="C138" s="25" t="str">
        <f t="shared" si="8"/>
        <v>ATITEX</v>
      </c>
      <c r="D138" s="33">
        <v>55</v>
      </c>
      <c r="E138" s="26">
        <v>16</v>
      </c>
      <c r="F138" s="26">
        <v>7</v>
      </c>
      <c r="G138" s="27">
        <v>42026</v>
      </c>
      <c r="H138" s="25" t="str">
        <f t="shared" si="9"/>
        <v>TALOUI</v>
      </c>
      <c r="I138" s="25" t="str">
        <f t="shared" si="10"/>
        <v>ABRASIFS STA</v>
      </c>
      <c r="J138" s="25" t="str">
        <f t="shared" si="11"/>
        <v>CHERENG</v>
      </c>
    </row>
    <row r="139" spans="2:10" x14ac:dyDescent="0.15">
      <c r="B139" s="24">
        <v>4</v>
      </c>
      <c r="C139" s="25" t="str">
        <f t="shared" si="8"/>
        <v>ATITEX</v>
      </c>
      <c r="D139" s="33">
        <v>55</v>
      </c>
      <c r="E139" s="26">
        <v>16</v>
      </c>
      <c r="F139" s="26">
        <v>7</v>
      </c>
      <c r="G139" s="27">
        <v>42026</v>
      </c>
      <c r="H139" s="25" t="str">
        <f t="shared" si="9"/>
        <v>TALOUI</v>
      </c>
      <c r="I139" s="25" t="str">
        <f t="shared" si="10"/>
        <v>ABRASIFS STA</v>
      </c>
      <c r="J139" s="25" t="str">
        <f t="shared" si="11"/>
        <v>CHERENG</v>
      </c>
    </row>
    <row r="140" spans="2:10" x14ac:dyDescent="0.15">
      <c r="B140" s="24">
        <v>4</v>
      </c>
      <c r="C140" s="25" t="str">
        <f t="shared" si="8"/>
        <v>ATITEX</v>
      </c>
      <c r="D140" s="33">
        <v>65</v>
      </c>
      <c r="E140" s="26">
        <v>14</v>
      </c>
      <c r="F140" s="26">
        <v>4</v>
      </c>
      <c r="G140" s="27">
        <v>42033</v>
      </c>
      <c r="H140" s="25" t="str">
        <f t="shared" si="9"/>
        <v>DUPONT</v>
      </c>
      <c r="I140" s="25" t="str">
        <f t="shared" si="10"/>
        <v>FG</v>
      </c>
      <c r="J140" s="25" t="str">
        <f t="shared" si="11"/>
        <v>CHAPELLE D'ARMENTIERE</v>
      </c>
    </row>
    <row r="141" spans="2:10" x14ac:dyDescent="0.15">
      <c r="B141" s="24">
        <v>4</v>
      </c>
      <c r="C141" s="25" t="str">
        <f t="shared" si="8"/>
        <v>ATITEX</v>
      </c>
      <c r="D141" s="33">
        <v>120</v>
      </c>
      <c r="E141" s="26">
        <v>18</v>
      </c>
      <c r="F141" s="26">
        <v>9</v>
      </c>
      <c r="G141" s="27">
        <v>42035</v>
      </c>
      <c r="H141" s="25" t="str">
        <f t="shared" si="9"/>
        <v>SIERRA</v>
      </c>
      <c r="I141" s="25" t="str">
        <f t="shared" si="10"/>
        <v>IMPRIDEL</v>
      </c>
      <c r="J141" s="25" t="str">
        <f t="shared" si="11"/>
        <v>CROIX</v>
      </c>
    </row>
    <row r="142" spans="2:10" x14ac:dyDescent="0.15">
      <c r="B142" s="24">
        <v>4</v>
      </c>
      <c r="C142" s="25" t="str">
        <f t="shared" si="8"/>
        <v>ATITEX</v>
      </c>
      <c r="D142" s="33">
        <v>65</v>
      </c>
      <c r="E142" s="26">
        <v>8</v>
      </c>
      <c r="F142" s="26">
        <v>4</v>
      </c>
      <c r="G142" s="27">
        <v>42035</v>
      </c>
      <c r="H142" s="25" t="str">
        <f t="shared" si="9"/>
        <v>DUPONT</v>
      </c>
      <c r="I142" s="25" t="str">
        <f t="shared" si="10"/>
        <v>CRAYE ET FILS</v>
      </c>
      <c r="J142" s="25" t="str">
        <f t="shared" si="11"/>
        <v>ROUBAIX</v>
      </c>
    </row>
    <row r="143" spans="2:10" x14ac:dyDescent="0.15">
      <c r="B143" s="24">
        <v>4</v>
      </c>
      <c r="C143" s="25" t="str">
        <f t="shared" si="8"/>
        <v>ATITEX</v>
      </c>
      <c r="D143" s="33">
        <v>60</v>
      </c>
      <c r="E143" s="26">
        <v>20</v>
      </c>
      <c r="F143" s="26">
        <v>4</v>
      </c>
      <c r="G143" s="27">
        <v>42035</v>
      </c>
      <c r="H143" s="25" t="str">
        <f t="shared" si="9"/>
        <v>DUPONT</v>
      </c>
      <c r="I143" s="25" t="str">
        <f t="shared" si="10"/>
        <v>FRANCE SOL</v>
      </c>
      <c r="J143" s="25" t="str">
        <f t="shared" si="11"/>
        <v>DUNKERQUE</v>
      </c>
    </row>
    <row r="144" spans="2:10" x14ac:dyDescent="0.15">
      <c r="B144" s="24">
        <v>4</v>
      </c>
      <c r="C144" s="25" t="str">
        <f t="shared" si="8"/>
        <v>ATITEX</v>
      </c>
      <c r="D144" s="33">
        <v>55</v>
      </c>
      <c r="E144" s="26">
        <v>14</v>
      </c>
      <c r="F144" s="26">
        <v>6</v>
      </c>
      <c r="G144" s="27">
        <v>42035</v>
      </c>
      <c r="H144" s="25" t="str">
        <f t="shared" si="9"/>
        <v>DJANGO</v>
      </c>
      <c r="I144" s="25" t="str">
        <f t="shared" si="10"/>
        <v>FG</v>
      </c>
      <c r="J144" s="25" t="str">
        <f t="shared" si="11"/>
        <v>CHAPELLE D'ARMENTIERE</v>
      </c>
    </row>
    <row r="145" spans="2:10" x14ac:dyDescent="0.15">
      <c r="B145" s="24">
        <v>4</v>
      </c>
      <c r="C145" s="25" t="str">
        <f t="shared" si="8"/>
        <v>ATITEX</v>
      </c>
      <c r="D145" s="33">
        <v>65</v>
      </c>
      <c r="E145" s="26">
        <v>12</v>
      </c>
      <c r="F145" s="26">
        <v>9</v>
      </c>
      <c r="G145" s="27">
        <v>42038</v>
      </c>
      <c r="H145" s="25" t="str">
        <f t="shared" si="9"/>
        <v>SIERRA</v>
      </c>
      <c r="I145" s="25" t="str">
        <f t="shared" si="10"/>
        <v>MTR</v>
      </c>
      <c r="J145" s="25" t="str">
        <f t="shared" si="11"/>
        <v>BETHUNE</v>
      </c>
    </row>
    <row r="146" spans="2:10" x14ac:dyDescent="0.15">
      <c r="B146" s="24">
        <v>4</v>
      </c>
      <c r="C146" s="25" t="str">
        <f t="shared" si="8"/>
        <v>ATITEX</v>
      </c>
      <c r="D146" s="33">
        <v>65</v>
      </c>
      <c r="E146" s="26">
        <v>11</v>
      </c>
      <c r="F146" s="26">
        <v>6</v>
      </c>
      <c r="G146" s="27">
        <v>42049</v>
      </c>
      <c r="H146" s="25" t="str">
        <f t="shared" si="9"/>
        <v>DJANGO</v>
      </c>
      <c r="I146" s="25" t="str">
        <f t="shared" si="10"/>
        <v>FSD</v>
      </c>
      <c r="J146" s="25" t="str">
        <f t="shared" si="11"/>
        <v>AVELIN</v>
      </c>
    </row>
    <row r="147" spans="2:10" x14ac:dyDescent="0.15">
      <c r="B147" s="24">
        <v>4</v>
      </c>
      <c r="C147" s="25" t="str">
        <f t="shared" si="8"/>
        <v>ATITEX</v>
      </c>
      <c r="D147" s="33">
        <v>65</v>
      </c>
      <c r="E147" s="26">
        <v>14</v>
      </c>
      <c r="F147" s="26">
        <v>6</v>
      </c>
      <c r="G147" s="27">
        <v>42057</v>
      </c>
      <c r="H147" s="25" t="str">
        <f t="shared" si="9"/>
        <v>DJANGO</v>
      </c>
      <c r="I147" s="25" t="str">
        <f t="shared" si="10"/>
        <v>FG</v>
      </c>
      <c r="J147" s="25" t="str">
        <f t="shared" si="11"/>
        <v>CHAPELLE D'ARMENTIERE</v>
      </c>
    </row>
    <row r="148" spans="2:10" x14ac:dyDescent="0.15">
      <c r="B148" s="24">
        <v>4</v>
      </c>
      <c r="C148" s="25" t="str">
        <f t="shared" si="8"/>
        <v>ATITEX</v>
      </c>
      <c r="D148" s="33">
        <v>65</v>
      </c>
      <c r="E148" s="26">
        <v>17</v>
      </c>
      <c r="F148" s="26">
        <v>6</v>
      </c>
      <c r="G148" s="27">
        <v>42061</v>
      </c>
      <c r="H148" s="25" t="str">
        <f t="shared" si="9"/>
        <v>DJANGO</v>
      </c>
      <c r="I148" s="25" t="str">
        <f t="shared" si="10"/>
        <v>EDP</v>
      </c>
      <c r="J148" s="25" t="str">
        <f t="shared" si="11"/>
        <v>COMINES</v>
      </c>
    </row>
    <row r="149" spans="2:10" x14ac:dyDescent="0.15">
      <c r="B149" s="24">
        <v>4</v>
      </c>
      <c r="C149" s="25" t="str">
        <f t="shared" si="8"/>
        <v>ATITEX</v>
      </c>
      <c r="D149" s="33">
        <v>65</v>
      </c>
      <c r="E149" s="26">
        <v>13</v>
      </c>
      <c r="F149" s="26">
        <v>7</v>
      </c>
      <c r="G149" s="27">
        <v>42062</v>
      </c>
      <c r="H149" s="25" t="str">
        <f t="shared" si="9"/>
        <v>TALOUI</v>
      </c>
      <c r="I149" s="25" t="str">
        <f t="shared" si="10"/>
        <v>BUREAUTIQUE EUCHER</v>
      </c>
      <c r="J149" s="25" t="str">
        <f t="shared" si="11"/>
        <v>CARVIN</v>
      </c>
    </row>
    <row r="150" spans="2:10" x14ac:dyDescent="0.15">
      <c r="B150" s="24">
        <v>4</v>
      </c>
      <c r="C150" s="25" t="str">
        <f t="shared" si="8"/>
        <v>ATITEX</v>
      </c>
      <c r="D150" s="33">
        <v>65</v>
      </c>
      <c r="E150" s="26">
        <v>14</v>
      </c>
      <c r="F150" s="26">
        <v>7</v>
      </c>
      <c r="G150" s="27">
        <v>42062</v>
      </c>
      <c r="H150" s="25" t="str">
        <f t="shared" si="9"/>
        <v>TALOUI</v>
      </c>
      <c r="I150" s="25" t="str">
        <f t="shared" si="10"/>
        <v>FG</v>
      </c>
      <c r="J150" s="25" t="str">
        <f t="shared" si="11"/>
        <v>CHAPELLE D'ARMENTIERE</v>
      </c>
    </row>
    <row r="151" spans="2:10" x14ac:dyDescent="0.15">
      <c r="B151" s="24">
        <v>4</v>
      </c>
      <c r="C151" s="25" t="str">
        <f t="shared" si="8"/>
        <v>ATITEX</v>
      </c>
      <c r="D151" s="33">
        <v>65</v>
      </c>
      <c r="E151" s="26">
        <v>17</v>
      </c>
      <c r="F151" s="26">
        <v>9</v>
      </c>
      <c r="G151" s="27">
        <v>42063</v>
      </c>
      <c r="H151" s="25" t="str">
        <f t="shared" si="9"/>
        <v>SIERRA</v>
      </c>
      <c r="I151" s="25" t="str">
        <f t="shared" si="10"/>
        <v>EDP</v>
      </c>
      <c r="J151" s="25" t="str">
        <f t="shared" si="11"/>
        <v>COMINES</v>
      </c>
    </row>
    <row r="152" spans="2:10" x14ac:dyDescent="0.15">
      <c r="B152" s="24">
        <v>4</v>
      </c>
      <c r="C152" s="25" t="str">
        <f t="shared" si="8"/>
        <v>ATITEX</v>
      </c>
      <c r="D152" s="33">
        <v>65</v>
      </c>
      <c r="E152" s="26">
        <v>12</v>
      </c>
      <c r="F152" s="26">
        <v>6</v>
      </c>
      <c r="G152" s="27">
        <v>42066</v>
      </c>
      <c r="H152" s="25" t="str">
        <f t="shared" si="9"/>
        <v>DJANGO</v>
      </c>
      <c r="I152" s="25" t="str">
        <f t="shared" si="10"/>
        <v>MTR</v>
      </c>
      <c r="J152" s="25" t="str">
        <f t="shared" si="11"/>
        <v>BETHUNE</v>
      </c>
    </row>
    <row r="153" spans="2:10" x14ac:dyDescent="0.15">
      <c r="B153" s="24">
        <v>4</v>
      </c>
      <c r="C153" s="25" t="str">
        <f t="shared" si="8"/>
        <v>ATITEX</v>
      </c>
      <c r="D153" s="33">
        <v>65</v>
      </c>
      <c r="E153" s="26">
        <v>11</v>
      </c>
      <c r="F153" s="26">
        <v>4</v>
      </c>
      <c r="G153" s="27">
        <v>42073</v>
      </c>
      <c r="H153" s="25" t="str">
        <f t="shared" si="9"/>
        <v>DUPONT</v>
      </c>
      <c r="I153" s="25" t="str">
        <f t="shared" si="10"/>
        <v>FSD</v>
      </c>
      <c r="J153" s="25" t="str">
        <f t="shared" si="11"/>
        <v>AVELIN</v>
      </c>
    </row>
    <row r="154" spans="2:10" x14ac:dyDescent="0.15">
      <c r="B154" s="24">
        <v>4</v>
      </c>
      <c r="C154" s="25" t="str">
        <f t="shared" si="8"/>
        <v>ATITEX</v>
      </c>
      <c r="D154" s="33">
        <v>65</v>
      </c>
      <c r="E154" s="26">
        <v>2</v>
      </c>
      <c r="F154" s="26">
        <v>6</v>
      </c>
      <c r="G154" s="27">
        <v>42074</v>
      </c>
      <c r="H154" s="25" t="str">
        <f t="shared" si="9"/>
        <v>DJANGO</v>
      </c>
      <c r="I154" s="25" t="str">
        <f t="shared" si="10"/>
        <v>AFFRETEMENT DU PEVELE</v>
      </c>
      <c r="J154" s="25" t="str">
        <f t="shared" si="11"/>
        <v>AVELIN</v>
      </c>
    </row>
    <row r="155" spans="2:10" x14ac:dyDescent="0.15">
      <c r="B155" s="24">
        <v>4</v>
      </c>
      <c r="C155" s="25" t="str">
        <f t="shared" si="8"/>
        <v>ATITEX</v>
      </c>
      <c r="D155" s="33">
        <v>65</v>
      </c>
      <c r="E155" s="26">
        <v>2</v>
      </c>
      <c r="F155" s="26">
        <v>4</v>
      </c>
      <c r="G155" s="27">
        <v>42075</v>
      </c>
      <c r="H155" s="25" t="str">
        <f t="shared" si="9"/>
        <v>DUPONT</v>
      </c>
      <c r="I155" s="25" t="str">
        <f t="shared" si="10"/>
        <v>AFFRETEMENT DU PEVELE</v>
      </c>
      <c r="J155" s="25" t="str">
        <f t="shared" si="11"/>
        <v>AVELIN</v>
      </c>
    </row>
    <row r="156" spans="2:10" x14ac:dyDescent="0.15">
      <c r="B156" s="24">
        <v>4</v>
      </c>
      <c r="C156" s="25" t="str">
        <f t="shared" si="8"/>
        <v>ATITEX</v>
      </c>
      <c r="D156" s="33">
        <v>120</v>
      </c>
      <c r="E156" s="26">
        <v>18</v>
      </c>
      <c r="F156" s="26">
        <v>7</v>
      </c>
      <c r="G156" s="27">
        <v>42075</v>
      </c>
      <c r="H156" s="25" t="str">
        <f t="shared" si="9"/>
        <v>TALOUI</v>
      </c>
      <c r="I156" s="25" t="str">
        <f t="shared" si="10"/>
        <v>IMPRIDEL</v>
      </c>
      <c r="J156" s="25" t="str">
        <f t="shared" si="11"/>
        <v>CROIX</v>
      </c>
    </row>
    <row r="157" spans="2:10" x14ac:dyDescent="0.15">
      <c r="B157" s="24">
        <v>4</v>
      </c>
      <c r="C157" s="25" t="str">
        <f t="shared" si="8"/>
        <v>ATITEX</v>
      </c>
      <c r="D157" s="33">
        <v>65</v>
      </c>
      <c r="E157" s="26">
        <v>17</v>
      </c>
      <c r="F157" s="26">
        <v>6</v>
      </c>
      <c r="G157" s="27">
        <v>42075</v>
      </c>
      <c r="H157" s="25" t="str">
        <f t="shared" si="9"/>
        <v>DJANGO</v>
      </c>
      <c r="I157" s="25" t="str">
        <f t="shared" si="10"/>
        <v>EDP</v>
      </c>
      <c r="J157" s="25" t="str">
        <f t="shared" si="11"/>
        <v>COMINES</v>
      </c>
    </row>
    <row r="158" spans="2:10" x14ac:dyDescent="0.15">
      <c r="B158" s="24">
        <v>4</v>
      </c>
      <c r="C158" s="25" t="str">
        <f t="shared" si="8"/>
        <v>ATITEX</v>
      </c>
      <c r="D158" s="33">
        <v>65</v>
      </c>
      <c r="E158" s="26">
        <v>10</v>
      </c>
      <c r="F158" s="26">
        <v>7</v>
      </c>
      <c r="G158" s="27">
        <v>42076</v>
      </c>
      <c r="H158" s="25" t="str">
        <f t="shared" si="9"/>
        <v>TALOUI</v>
      </c>
      <c r="I158" s="25" t="str">
        <f t="shared" si="10"/>
        <v>DOUBLET</v>
      </c>
      <c r="J158" s="25" t="str">
        <f t="shared" si="11"/>
        <v>AVELIN</v>
      </c>
    </row>
    <row r="159" spans="2:10" x14ac:dyDescent="0.15">
      <c r="B159" s="24">
        <v>4</v>
      </c>
      <c r="C159" s="25" t="str">
        <f t="shared" si="8"/>
        <v>ATITEX</v>
      </c>
      <c r="D159" s="33">
        <v>65</v>
      </c>
      <c r="E159" s="26">
        <v>14</v>
      </c>
      <c r="F159" s="26">
        <v>8</v>
      </c>
      <c r="G159" s="27">
        <v>42076</v>
      </c>
      <c r="H159" s="25" t="str">
        <f t="shared" si="9"/>
        <v>DASILVA</v>
      </c>
      <c r="I159" s="25" t="str">
        <f t="shared" si="10"/>
        <v>FG</v>
      </c>
      <c r="J159" s="25" t="str">
        <f t="shared" si="11"/>
        <v>CHAPELLE D'ARMENTIERE</v>
      </c>
    </row>
    <row r="160" spans="2:10" x14ac:dyDescent="0.15">
      <c r="B160" s="24">
        <v>4</v>
      </c>
      <c r="C160" s="25" t="str">
        <f t="shared" si="8"/>
        <v>ATITEX</v>
      </c>
      <c r="D160" s="33">
        <v>65</v>
      </c>
      <c r="E160" s="26">
        <v>14</v>
      </c>
      <c r="F160" s="26">
        <v>7</v>
      </c>
      <c r="G160" s="27">
        <v>42077</v>
      </c>
      <c r="H160" s="25" t="str">
        <f t="shared" si="9"/>
        <v>TALOUI</v>
      </c>
      <c r="I160" s="25" t="str">
        <f t="shared" si="10"/>
        <v>FG</v>
      </c>
      <c r="J160" s="25" t="str">
        <f t="shared" si="11"/>
        <v>CHAPELLE D'ARMENTIERE</v>
      </c>
    </row>
    <row r="161" spans="2:10" x14ac:dyDescent="0.15">
      <c r="B161" s="24">
        <v>4</v>
      </c>
      <c r="C161" s="25" t="str">
        <f t="shared" si="8"/>
        <v>ATITEX</v>
      </c>
      <c r="D161" s="33">
        <v>65</v>
      </c>
      <c r="E161" s="26">
        <v>18</v>
      </c>
      <c r="F161" s="26">
        <v>9</v>
      </c>
      <c r="G161" s="27">
        <v>42080</v>
      </c>
      <c r="H161" s="25" t="str">
        <f t="shared" si="9"/>
        <v>SIERRA</v>
      </c>
      <c r="I161" s="25" t="str">
        <f t="shared" si="10"/>
        <v>IMPRIDEL</v>
      </c>
      <c r="J161" s="25" t="str">
        <f t="shared" si="11"/>
        <v>CROIX</v>
      </c>
    </row>
    <row r="162" spans="2:10" x14ac:dyDescent="0.15">
      <c r="B162" s="24">
        <v>4</v>
      </c>
      <c r="C162" s="25" t="str">
        <f t="shared" si="8"/>
        <v>ATITEX</v>
      </c>
      <c r="D162" s="33">
        <v>65</v>
      </c>
      <c r="E162" s="26">
        <v>8</v>
      </c>
      <c r="F162" s="26">
        <v>6</v>
      </c>
      <c r="G162" s="27">
        <v>42080</v>
      </c>
      <c r="H162" s="25" t="str">
        <f t="shared" si="9"/>
        <v>DJANGO</v>
      </c>
      <c r="I162" s="25" t="str">
        <f t="shared" si="10"/>
        <v>CRAYE ET FILS</v>
      </c>
      <c r="J162" s="25" t="str">
        <f t="shared" si="11"/>
        <v>ROUBAIX</v>
      </c>
    </row>
    <row r="163" spans="2:10" x14ac:dyDescent="0.15">
      <c r="B163" s="24">
        <v>4</v>
      </c>
      <c r="C163" s="25" t="str">
        <f t="shared" si="8"/>
        <v>ATITEX</v>
      </c>
      <c r="D163" s="33">
        <v>65</v>
      </c>
      <c r="E163" s="26">
        <v>9</v>
      </c>
      <c r="F163" s="26">
        <v>6</v>
      </c>
      <c r="G163" s="27">
        <v>42081</v>
      </c>
      <c r="H163" s="25" t="str">
        <f t="shared" si="9"/>
        <v>DJANGO</v>
      </c>
      <c r="I163" s="25" t="str">
        <f t="shared" si="10"/>
        <v>DIAMANT</v>
      </c>
      <c r="J163" s="25" t="str">
        <f t="shared" si="11"/>
        <v>ROUBAIX</v>
      </c>
    </row>
    <row r="164" spans="2:10" x14ac:dyDescent="0.15">
      <c r="B164" s="24">
        <v>4</v>
      </c>
      <c r="C164" s="25" t="str">
        <f t="shared" si="8"/>
        <v>ATITEX</v>
      </c>
      <c r="D164" s="33">
        <v>65</v>
      </c>
      <c r="E164" s="26">
        <v>5</v>
      </c>
      <c r="F164" s="26">
        <v>4</v>
      </c>
      <c r="G164" s="27">
        <v>42081</v>
      </c>
      <c r="H164" s="25" t="str">
        <f t="shared" si="9"/>
        <v>DUPONT</v>
      </c>
      <c r="I164" s="25" t="str">
        <f t="shared" si="10"/>
        <v>BUREAUTIQUE EUCHER</v>
      </c>
      <c r="J164" s="25" t="str">
        <f t="shared" si="11"/>
        <v>ROUBAIX</v>
      </c>
    </row>
    <row r="165" spans="2:10" x14ac:dyDescent="0.15">
      <c r="B165" s="24">
        <v>4</v>
      </c>
      <c r="C165" s="25" t="str">
        <f t="shared" si="8"/>
        <v>ATITEX</v>
      </c>
      <c r="D165" s="33">
        <v>65</v>
      </c>
      <c r="E165" s="26">
        <v>7</v>
      </c>
      <c r="F165" s="26">
        <v>4</v>
      </c>
      <c r="G165" s="27">
        <v>42081</v>
      </c>
      <c r="H165" s="25" t="str">
        <f t="shared" si="9"/>
        <v>DUPONT</v>
      </c>
      <c r="I165" s="25" t="str">
        <f t="shared" si="10"/>
        <v>CRAMET</v>
      </c>
      <c r="J165" s="25" t="str">
        <f t="shared" si="11"/>
        <v>MARQUETTE LEZ LILLE</v>
      </c>
    </row>
    <row r="166" spans="2:10" x14ac:dyDescent="0.15">
      <c r="B166" s="24">
        <v>4</v>
      </c>
      <c r="C166" s="25" t="str">
        <f t="shared" si="8"/>
        <v>ATITEX</v>
      </c>
      <c r="D166" s="33">
        <v>65</v>
      </c>
      <c r="E166" s="26">
        <v>15</v>
      </c>
      <c r="F166" s="26">
        <v>9</v>
      </c>
      <c r="G166" s="27">
        <v>42081</v>
      </c>
      <c r="H166" s="25" t="str">
        <f t="shared" si="9"/>
        <v>SIERRA</v>
      </c>
      <c r="I166" s="25" t="str">
        <f t="shared" si="10"/>
        <v>CRDP</v>
      </c>
      <c r="J166" s="25" t="str">
        <f t="shared" si="11"/>
        <v>CHATEAU THIERY</v>
      </c>
    </row>
    <row r="167" spans="2:10" x14ac:dyDescent="0.15">
      <c r="B167" s="24">
        <v>4</v>
      </c>
      <c r="C167" s="25" t="str">
        <f t="shared" si="8"/>
        <v>ATITEX</v>
      </c>
      <c r="D167" s="33">
        <v>65</v>
      </c>
      <c r="E167" s="26">
        <v>14</v>
      </c>
      <c r="F167" s="26">
        <v>3</v>
      </c>
      <c r="G167" s="27">
        <v>42089</v>
      </c>
      <c r="H167" s="25" t="str">
        <f t="shared" si="9"/>
        <v>TARZAN</v>
      </c>
      <c r="I167" s="25" t="str">
        <f t="shared" si="10"/>
        <v>FG</v>
      </c>
      <c r="J167" s="25" t="str">
        <f t="shared" si="11"/>
        <v>CHAPELLE D'ARMENTIERE</v>
      </c>
    </row>
    <row r="168" spans="2:10" x14ac:dyDescent="0.15">
      <c r="B168" s="24">
        <v>4</v>
      </c>
      <c r="C168" s="25" t="str">
        <f t="shared" si="8"/>
        <v>ATITEX</v>
      </c>
      <c r="D168" s="33">
        <v>140</v>
      </c>
      <c r="E168" s="26">
        <v>15</v>
      </c>
      <c r="F168" s="26">
        <v>8</v>
      </c>
      <c r="G168" s="27">
        <v>42089</v>
      </c>
      <c r="H168" s="25" t="str">
        <f t="shared" si="9"/>
        <v>DASILVA</v>
      </c>
      <c r="I168" s="25" t="str">
        <f t="shared" si="10"/>
        <v>CRDP</v>
      </c>
      <c r="J168" s="25" t="str">
        <f t="shared" si="11"/>
        <v>CHATEAU THIERY</v>
      </c>
    </row>
    <row r="169" spans="2:10" x14ac:dyDescent="0.15">
      <c r="B169" s="24">
        <v>4</v>
      </c>
      <c r="C169" s="25" t="str">
        <f t="shared" si="8"/>
        <v>ATITEX</v>
      </c>
      <c r="D169" s="33">
        <v>120</v>
      </c>
      <c r="E169" s="26">
        <v>6</v>
      </c>
      <c r="F169" s="26">
        <v>9</v>
      </c>
      <c r="G169" s="27">
        <v>42103</v>
      </c>
      <c r="H169" s="25" t="str">
        <f t="shared" si="9"/>
        <v>SIERRA</v>
      </c>
      <c r="I169" s="25" t="str">
        <f t="shared" si="10"/>
        <v>CHRONOPOST</v>
      </c>
      <c r="J169" s="25" t="str">
        <f t="shared" si="11"/>
        <v>VILLENEUVE D'ASCQ</v>
      </c>
    </row>
    <row r="170" spans="2:10" x14ac:dyDescent="0.15">
      <c r="B170" s="24">
        <v>4</v>
      </c>
      <c r="C170" s="25" t="str">
        <f t="shared" si="8"/>
        <v>ATITEX</v>
      </c>
      <c r="D170" s="33">
        <v>65</v>
      </c>
      <c r="E170" s="26">
        <v>18</v>
      </c>
      <c r="F170" s="26">
        <v>6</v>
      </c>
      <c r="G170" s="27">
        <v>42126</v>
      </c>
      <c r="H170" s="25" t="str">
        <f t="shared" si="9"/>
        <v>DJANGO</v>
      </c>
      <c r="I170" s="25" t="str">
        <f t="shared" si="10"/>
        <v>IMPRIDEL</v>
      </c>
      <c r="J170" s="25" t="str">
        <f t="shared" si="11"/>
        <v>CROIX</v>
      </c>
    </row>
    <row r="171" spans="2:10" x14ac:dyDescent="0.15">
      <c r="B171" s="24">
        <v>4</v>
      </c>
      <c r="C171" s="25" t="str">
        <f t="shared" si="8"/>
        <v>ATITEX</v>
      </c>
      <c r="D171" s="33">
        <v>170</v>
      </c>
      <c r="E171" s="26">
        <v>18</v>
      </c>
      <c r="F171" s="26">
        <v>9</v>
      </c>
      <c r="G171" s="27">
        <v>42137</v>
      </c>
      <c r="H171" s="25" t="str">
        <f t="shared" si="9"/>
        <v>SIERRA</v>
      </c>
      <c r="I171" s="25" t="str">
        <f t="shared" si="10"/>
        <v>IMPRIDEL</v>
      </c>
      <c r="J171" s="25" t="str">
        <f t="shared" si="11"/>
        <v>CROIX</v>
      </c>
    </row>
    <row r="172" spans="2:10" x14ac:dyDescent="0.15">
      <c r="B172" s="24">
        <v>4</v>
      </c>
      <c r="C172" s="25" t="str">
        <f t="shared" si="8"/>
        <v>ATITEX</v>
      </c>
      <c r="D172" s="33">
        <v>170</v>
      </c>
      <c r="E172" s="26">
        <v>17</v>
      </c>
      <c r="F172" s="26">
        <v>9</v>
      </c>
      <c r="G172" s="27">
        <v>42137</v>
      </c>
      <c r="H172" s="25" t="str">
        <f t="shared" si="9"/>
        <v>SIERRA</v>
      </c>
      <c r="I172" s="25" t="str">
        <f t="shared" si="10"/>
        <v>EDP</v>
      </c>
      <c r="J172" s="25" t="str">
        <f t="shared" si="11"/>
        <v>COMINES</v>
      </c>
    </row>
    <row r="173" spans="2:10" x14ac:dyDescent="0.15">
      <c r="B173" s="24">
        <v>4</v>
      </c>
      <c r="C173" s="25" t="str">
        <f t="shared" si="8"/>
        <v>ATITEX</v>
      </c>
      <c r="D173" s="33">
        <v>170</v>
      </c>
      <c r="E173" s="26">
        <v>17</v>
      </c>
      <c r="F173" s="26">
        <v>9</v>
      </c>
      <c r="G173" s="27">
        <v>42138</v>
      </c>
      <c r="H173" s="25" t="str">
        <f t="shared" si="9"/>
        <v>SIERRA</v>
      </c>
      <c r="I173" s="25" t="str">
        <f t="shared" si="10"/>
        <v>EDP</v>
      </c>
      <c r="J173" s="25" t="str">
        <f t="shared" si="11"/>
        <v>COMINES</v>
      </c>
    </row>
    <row r="174" spans="2:10" x14ac:dyDescent="0.15">
      <c r="B174" s="24">
        <v>4</v>
      </c>
      <c r="C174" s="25" t="str">
        <f t="shared" si="8"/>
        <v>ATITEX</v>
      </c>
      <c r="D174" s="33">
        <v>65</v>
      </c>
      <c r="E174" s="26">
        <v>14</v>
      </c>
      <c r="F174" s="26">
        <v>3</v>
      </c>
      <c r="G174" s="27">
        <v>42138</v>
      </c>
      <c r="H174" s="25" t="str">
        <f t="shared" si="9"/>
        <v>TARZAN</v>
      </c>
      <c r="I174" s="25" t="str">
        <f t="shared" si="10"/>
        <v>FG</v>
      </c>
      <c r="J174" s="25" t="str">
        <f t="shared" si="11"/>
        <v>CHAPELLE D'ARMENTIERE</v>
      </c>
    </row>
    <row r="175" spans="2:10" x14ac:dyDescent="0.15">
      <c r="B175" s="24">
        <v>4</v>
      </c>
      <c r="C175" s="25" t="str">
        <f t="shared" si="8"/>
        <v>ATITEX</v>
      </c>
      <c r="D175" s="33">
        <v>170</v>
      </c>
      <c r="E175" s="26">
        <v>6</v>
      </c>
      <c r="F175" s="26">
        <v>9</v>
      </c>
      <c r="G175" s="27">
        <v>42139</v>
      </c>
      <c r="H175" s="25" t="str">
        <f t="shared" si="9"/>
        <v>SIERRA</v>
      </c>
      <c r="I175" s="25" t="str">
        <f t="shared" si="10"/>
        <v>CHRONOPOST</v>
      </c>
      <c r="J175" s="25" t="str">
        <f t="shared" si="11"/>
        <v>VILLENEUVE D'ASCQ</v>
      </c>
    </row>
    <row r="176" spans="2:10" x14ac:dyDescent="0.15">
      <c r="B176" s="24">
        <v>4</v>
      </c>
      <c r="C176" s="25" t="str">
        <f t="shared" si="8"/>
        <v>ATITEX</v>
      </c>
      <c r="D176" s="33">
        <v>170</v>
      </c>
      <c r="E176" s="26">
        <v>17</v>
      </c>
      <c r="F176" s="26">
        <v>9</v>
      </c>
      <c r="G176" s="27">
        <v>42139</v>
      </c>
      <c r="H176" s="25" t="str">
        <f t="shared" si="9"/>
        <v>SIERRA</v>
      </c>
      <c r="I176" s="25" t="str">
        <f t="shared" si="10"/>
        <v>EDP</v>
      </c>
      <c r="J176" s="25" t="str">
        <f t="shared" si="11"/>
        <v>COMINES</v>
      </c>
    </row>
    <row r="177" spans="2:10" x14ac:dyDescent="0.15">
      <c r="B177" s="24">
        <v>4</v>
      </c>
      <c r="C177" s="25" t="str">
        <f t="shared" si="8"/>
        <v>ATITEX</v>
      </c>
      <c r="D177" s="33">
        <v>170</v>
      </c>
      <c r="E177" s="26">
        <v>17</v>
      </c>
      <c r="F177" s="26">
        <v>9</v>
      </c>
      <c r="G177" s="27">
        <v>42139</v>
      </c>
      <c r="H177" s="25" t="str">
        <f t="shared" si="9"/>
        <v>SIERRA</v>
      </c>
      <c r="I177" s="25" t="str">
        <f t="shared" si="10"/>
        <v>EDP</v>
      </c>
      <c r="J177" s="25" t="str">
        <f t="shared" si="11"/>
        <v>COMINES</v>
      </c>
    </row>
    <row r="178" spans="2:10" x14ac:dyDescent="0.15">
      <c r="B178" s="24">
        <v>4</v>
      </c>
      <c r="C178" s="25" t="str">
        <f t="shared" si="8"/>
        <v>ATITEX</v>
      </c>
      <c r="D178" s="33">
        <v>170</v>
      </c>
      <c r="E178" s="26">
        <v>19</v>
      </c>
      <c r="F178" s="26">
        <v>9</v>
      </c>
      <c r="G178" s="27">
        <v>42140</v>
      </c>
      <c r="H178" s="25" t="str">
        <f t="shared" si="9"/>
        <v>SIERRA</v>
      </c>
      <c r="I178" s="25" t="str">
        <f t="shared" si="10"/>
        <v>KRB</v>
      </c>
      <c r="J178" s="25" t="str">
        <f t="shared" si="11"/>
        <v>DOUAI</v>
      </c>
    </row>
    <row r="179" spans="2:10" x14ac:dyDescent="0.15">
      <c r="B179" s="24">
        <v>4</v>
      </c>
      <c r="C179" s="25" t="str">
        <f t="shared" si="8"/>
        <v>ATITEX</v>
      </c>
      <c r="D179" s="33">
        <v>170</v>
      </c>
      <c r="E179" s="26">
        <v>6</v>
      </c>
      <c r="F179" s="26">
        <v>9</v>
      </c>
      <c r="G179" s="27">
        <v>42140</v>
      </c>
      <c r="H179" s="25" t="str">
        <f t="shared" si="9"/>
        <v>SIERRA</v>
      </c>
      <c r="I179" s="25" t="str">
        <f t="shared" si="10"/>
        <v>CHRONOPOST</v>
      </c>
      <c r="J179" s="25" t="str">
        <f t="shared" si="11"/>
        <v>VILLENEUVE D'ASCQ</v>
      </c>
    </row>
    <row r="180" spans="2:10" x14ac:dyDescent="0.15">
      <c r="B180" s="24">
        <v>4</v>
      </c>
      <c r="C180" s="25" t="str">
        <f t="shared" si="8"/>
        <v>ATITEX</v>
      </c>
      <c r="D180" s="33">
        <v>65</v>
      </c>
      <c r="E180" s="26">
        <v>20</v>
      </c>
      <c r="F180" s="26">
        <v>9</v>
      </c>
      <c r="G180" s="27">
        <v>42151</v>
      </c>
      <c r="H180" s="25" t="str">
        <f t="shared" si="9"/>
        <v>SIERRA</v>
      </c>
      <c r="I180" s="25" t="str">
        <f t="shared" si="10"/>
        <v>FRANCE SOL</v>
      </c>
      <c r="J180" s="25" t="str">
        <f t="shared" si="11"/>
        <v>DUNKERQUE</v>
      </c>
    </row>
    <row r="181" spans="2:10" x14ac:dyDescent="0.15">
      <c r="B181" s="24">
        <v>4</v>
      </c>
      <c r="C181" s="25" t="str">
        <f t="shared" si="8"/>
        <v>ATITEX</v>
      </c>
      <c r="D181" s="33">
        <v>170</v>
      </c>
      <c r="E181" s="26">
        <v>17</v>
      </c>
      <c r="F181" s="26">
        <v>9</v>
      </c>
      <c r="G181" s="27">
        <v>42151</v>
      </c>
      <c r="H181" s="25" t="str">
        <f t="shared" si="9"/>
        <v>SIERRA</v>
      </c>
      <c r="I181" s="25" t="str">
        <f t="shared" si="10"/>
        <v>EDP</v>
      </c>
      <c r="J181" s="25" t="str">
        <f t="shared" si="11"/>
        <v>COMINES</v>
      </c>
    </row>
    <row r="182" spans="2:10" x14ac:dyDescent="0.15">
      <c r="B182" s="24">
        <v>4</v>
      </c>
      <c r="C182" s="25" t="str">
        <f t="shared" si="8"/>
        <v>ATITEX</v>
      </c>
      <c r="D182" s="33">
        <v>190</v>
      </c>
      <c r="E182" s="26">
        <v>8</v>
      </c>
      <c r="F182" s="26">
        <v>4</v>
      </c>
      <c r="G182" s="27">
        <v>42151</v>
      </c>
      <c r="H182" s="25" t="str">
        <f t="shared" si="9"/>
        <v>DUPONT</v>
      </c>
      <c r="I182" s="25" t="str">
        <f t="shared" si="10"/>
        <v>CRAYE ET FILS</v>
      </c>
      <c r="J182" s="25" t="str">
        <f t="shared" si="11"/>
        <v>ROUBAIX</v>
      </c>
    </row>
    <row r="183" spans="2:10" x14ac:dyDescent="0.15">
      <c r="B183" s="24">
        <v>4</v>
      </c>
      <c r="C183" s="25" t="str">
        <f t="shared" si="8"/>
        <v>ATITEX</v>
      </c>
      <c r="D183" s="33">
        <v>65</v>
      </c>
      <c r="E183" s="26">
        <v>18</v>
      </c>
      <c r="F183" s="26">
        <v>9</v>
      </c>
      <c r="G183" s="27">
        <v>42153</v>
      </c>
      <c r="H183" s="25" t="str">
        <f t="shared" si="9"/>
        <v>SIERRA</v>
      </c>
      <c r="I183" s="25" t="str">
        <f t="shared" si="10"/>
        <v>IMPRIDEL</v>
      </c>
      <c r="J183" s="25" t="str">
        <f t="shared" si="11"/>
        <v>CROIX</v>
      </c>
    </row>
    <row r="184" spans="2:10" x14ac:dyDescent="0.15">
      <c r="B184" s="24">
        <v>4</v>
      </c>
      <c r="C184" s="25" t="str">
        <f t="shared" si="8"/>
        <v>ATITEX</v>
      </c>
      <c r="D184" s="33">
        <v>1385.4969241859965</v>
      </c>
      <c r="E184" s="26">
        <v>17</v>
      </c>
      <c r="F184" s="26">
        <v>9</v>
      </c>
      <c r="G184" s="27">
        <v>42159</v>
      </c>
      <c r="H184" s="25" t="str">
        <f t="shared" si="9"/>
        <v>SIERRA</v>
      </c>
      <c r="I184" s="25" t="str">
        <f t="shared" si="10"/>
        <v>EDP</v>
      </c>
      <c r="J184" s="25" t="str">
        <f t="shared" si="11"/>
        <v>COMINES</v>
      </c>
    </row>
    <row r="185" spans="2:10" x14ac:dyDescent="0.15">
      <c r="B185" s="24">
        <v>4</v>
      </c>
      <c r="C185" s="25" t="str">
        <f t="shared" si="8"/>
        <v>ATITEX</v>
      </c>
      <c r="D185" s="33">
        <v>782.77042739644241</v>
      </c>
      <c r="E185" s="26">
        <v>17</v>
      </c>
      <c r="F185" s="26">
        <v>1</v>
      </c>
      <c r="G185" s="27">
        <v>42159</v>
      </c>
      <c r="H185" s="25" t="str">
        <f t="shared" si="9"/>
        <v>DUPOND</v>
      </c>
      <c r="I185" s="25" t="str">
        <f t="shared" si="10"/>
        <v>EDP</v>
      </c>
      <c r="J185" s="25" t="str">
        <f t="shared" si="11"/>
        <v>COMINES</v>
      </c>
    </row>
    <row r="186" spans="2:10" x14ac:dyDescent="0.15">
      <c r="B186" s="24">
        <v>4</v>
      </c>
      <c r="C186" s="25" t="str">
        <f t="shared" si="8"/>
        <v>ATITEX</v>
      </c>
      <c r="D186" s="33">
        <v>668.98963203830669</v>
      </c>
      <c r="E186" s="26">
        <v>1</v>
      </c>
      <c r="F186" s="26">
        <v>6</v>
      </c>
      <c r="G186" s="27">
        <v>42161</v>
      </c>
      <c r="H186" s="25" t="str">
        <f t="shared" si="9"/>
        <v>DJANGO</v>
      </c>
      <c r="I186" s="25" t="str">
        <f t="shared" si="10"/>
        <v>I COMME IMAGE</v>
      </c>
      <c r="J186" s="25" t="str">
        <f t="shared" si="11"/>
        <v>ROUBAIX</v>
      </c>
    </row>
    <row r="187" spans="2:10" x14ac:dyDescent="0.15">
      <c r="B187" s="24">
        <v>4</v>
      </c>
      <c r="C187" s="25" t="str">
        <f t="shared" si="8"/>
        <v>ATITEX</v>
      </c>
      <c r="D187" s="33">
        <v>1082.2829306707008</v>
      </c>
      <c r="E187" s="26">
        <v>14</v>
      </c>
      <c r="F187" s="26">
        <v>1</v>
      </c>
      <c r="G187" s="27">
        <v>42161</v>
      </c>
      <c r="H187" s="25" t="str">
        <f t="shared" si="9"/>
        <v>DUPOND</v>
      </c>
      <c r="I187" s="25" t="str">
        <f t="shared" si="10"/>
        <v>FG</v>
      </c>
      <c r="J187" s="25" t="str">
        <f t="shared" si="11"/>
        <v>CHAPELLE D'ARMENTIERE</v>
      </c>
    </row>
    <row r="188" spans="2:10" x14ac:dyDescent="0.15">
      <c r="B188" s="24">
        <v>4</v>
      </c>
      <c r="C188" s="25" t="str">
        <f t="shared" si="8"/>
        <v>ATITEX</v>
      </c>
      <c r="D188" s="33">
        <v>764.1667482100429</v>
      </c>
      <c r="E188" s="26">
        <v>14</v>
      </c>
      <c r="F188" s="26">
        <v>9</v>
      </c>
      <c r="G188" s="27">
        <v>42167</v>
      </c>
      <c r="H188" s="25" t="str">
        <f t="shared" si="9"/>
        <v>SIERRA</v>
      </c>
      <c r="I188" s="25" t="str">
        <f t="shared" si="10"/>
        <v>FG</v>
      </c>
      <c r="J188" s="25" t="str">
        <f t="shared" si="11"/>
        <v>CHAPELLE D'ARMENTIERE</v>
      </c>
    </row>
    <row r="189" spans="2:10" x14ac:dyDescent="0.15">
      <c r="B189" s="24">
        <v>4</v>
      </c>
      <c r="C189" s="25" t="str">
        <f t="shared" si="8"/>
        <v>ATITEX</v>
      </c>
      <c r="D189" s="33">
        <v>401.3900823879481</v>
      </c>
      <c r="E189" s="26">
        <v>11</v>
      </c>
      <c r="F189" s="26">
        <v>1</v>
      </c>
      <c r="G189" s="27">
        <v>42167</v>
      </c>
      <c r="H189" s="25" t="str">
        <f t="shared" si="9"/>
        <v>DUPOND</v>
      </c>
      <c r="I189" s="25" t="str">
        <f t="shared" si="10"/>
        <v>FSD</v>
      </c>
      <c r="J189" s="25" t="str">
        <f t="shared" si="11"/>
        <v>AVELIN</v>
      </c>
    </row>
    <row r="190" spans="2:10" x14ac:dyDescent="0.15">
      <c r="B190" s="24">
        <v>4</v>
      </c>
      <c r="C190" s="25" t="str">
        <f t="shared" si="8"/>
        <v>ATITEX</v>
      </c>
      <c r="D190" s="33">
        <v>1270.4189389657254</v>
      </c>
      <c r="E190" s="26">
        <v>19</v>
      </c>
      <c r="F190" s="26">
        <v>9</v>
      </c>
      <c r="G190" s="27">
        <v>42168</v>
      </c>
      <c r="H190" s="25" t="str">
        <f t="shared" si="9"/>
        <v>SIERRA</v>
      </c>
      <c r="I190" s="25" t="str">
        <f t="shared" si="10"/>
        <v>KRB</v>
      </c>
      <c r="J190" s="25" t="str">
        <f t="shared" si="11"/>
        <v>DOUAI</v>
      </c>
    </row>
    <row r="191" spans="2:10" x14ac:dyDescent="0.15">
      <c r="B191" s="24">
        <v>4</v>
      </c>
      <c r="C191" s="25" t="str">
        <f t="shared" si="8"/>
        <v>ATITEX</v>
      </c>
      <c r="D191" s="33">
        <v>937.52018291703223</v>
      </c>
      <c r="E191" s="26">
        <v>19</v>
      </c>
      <c r="F191" s="26">
        <v>1</v>
      </c>
      <c r="G191" s="27">
        <v>42174</v>
      </c>
      <c r="H191" s="25" t="str">
        <f t="shared" si="9"/>
        <v>DUPOND</v>
      </c>
      <c r="I191" s="25" t="str">
        <f t="shared" si="10"/>
        <v>KRB</v>
      </c>
      <c r="J191" s="25" t="str">
        <f t="shared" si="11"/>
        <v>DOUAI</v>
      </c>
    </row>
    <row r="192" spans="2:10" x14ac:dyDescent="0.15">
      <c r="B192" s="24">
        <v>4</v>
      </c>
      <c r="C192" s="25" t="str">
        <f t="shared" si="8"/>
        <v>ATITEX</v>
      </c>
      <c r="D192" s="33">
        <v>919.38382103901699</v>
      </c>
      <c r="E192" s="26">
        <v>14</v>
      </c>
      <c r="F192" s="26">
        <v>4</v>
      </c>
      <c r="G192" s="27">
        <v>42176</v>
      </c>
      <c r="H192" s="25" t="str">
        <f t="shared" si="9"/>
        <v>DUPONT</v>
      </c>
      <c r="I192" s="25" t="str">
        <f t="shared" si="10"/>
        <v>FG</v>
      </c>
      <c r="J192" s="25" t="str">
        <f t="shared" si="11"/>
        <v>CHAPELLE D'ARMENTIERE</v>
      </c>
    </row>
    <row r="193" spans="2:10" x14ac:dyDescent="0.15">
      <c r="B193" s="24">
        <v>4</v>
      </c>
      <c r="C193" s="25" t="str">
        <f t="shared" si="8"/>
        <v>ATITEX</v>
      </c>
      <c r="D193" s="33">
        <v>1002.7069281738781</v>
      </c>
      <c r="E193" s="26">
        <v>19</v>
      </c>
      <c r="F193" s="26">
        <v>7</v>
      </c>
      <c r="G193" s="27">
        <v>42177</v>
      </c>
      <c r="H193" s="25" t="str">
        <f t="shared" si="9"/>
        <v>TALOUI</v>
      </c>
      <c r="I193" s="25" t="str">
        <f t="shared" si="10"/>
        <v>KRB</v>
      </c>
      <c r="J193" s="25" t="str">
        <f t="shared" si="11"/>
        <v>DOUAI</v>
      </c>
    </row>
    <row r="194" spans="2:10" x14ac:dyDescent="0.15">
      <c r="B194" s="24">
        <v>4</v>
      </c>
      <c r="C194" s="25" t="str">
        <f t="shared" si="8"/>
        <v>ATITEX</v>
      </c>
      <c r="D194" s="33">
        <v>705.35796046053531</v>
      </c>
      <c r="E194" s="26">
        <v>13</v>
      </c>
      <c r="F194" s="26">
        <v>3</v>
      </c>
      <c r="G194" s="27">
        <v>42177</v>
      </c>
      <c r="H194" s="25" t="str">
        <f t="shared" si="9"/>
        <v>TARZAN</v>
      </c>
      <c r="I194" s="25" t="str">
        <f t="shared" si="10"/>
        <v>BUREAUTIQUE EUCHER</v>
      </c>
      <c r="J194" s="25" t="str">
        <f t="shared" si="11"/>
        <v>CARVIN</v>
      </c>
    </row>
    <row r="195" spans="2:10" x14ac:dyDescent="0.15">
      <c r="B195" s="24">
        <v>4</v>
      </c>
      <c r="C195" s="25" t="str">
        <f t="shared" ref="C195:C258" si="12">VLOOKUP(B195,Sociétés,2,FALSE)</f>
        <v>ATITEX</v>
      </c>
      <c r="D195" s="33">
        <v>859.87017109059138</v>
      </c>
      <c r="E195" s="26">
        <v>17</v>
      </c>
      <c r="F195" s="26">
        <v>9</v>
      </c>
      <c r="G195" s="27">
        <v>42181</v>
      </c>
      <c r="H195" s="25" t="str">
        <f t="shared" ref="H195:H258" si="13">VLOOKUP(F195,Chauffeurs,2,FALSE)</f>
        <v>SIERRA</v>
      </c>
      <c r="I195" s="25" t="str">
        <f t="shared" ref="I195:I258" si="14">VLOOKUP(E195,Sociétés,2,FALSE)</f>
        <v>EDP</v>
      </c>
      <c r="J195" s="25" t="str">
        <f t="shared" ref="J195:J258" si="15">VLOOKUP(E195,Sociétés,5,FALSE)</f>
        <v>COMINES</v>
      </c>
    </row>
    <row r="196" spans="2:10" x14ac:dyDescent="0.15">
      <c r="B196" s="24">
        <v>4</v>
      </c>
      <c r="C196" s="25" t="str">
        <f t="shared" si="12"/>
        <v>ATITEX</v>
      </c>
      <c r="D196" s="33">
        <v>998.62467083113393</v>
      </c>
      <c r="E196" s="26">
        <v>19</v>
      </c>
      <c r="F196" s="26">
        <v>4</v>
      </c>
      <c r="G196" s="27">
        <v>42182</v>
      </c>
      <c r="H196" s="25" t="str">
        <f t="shared" si="13"/>
        <v>DUPONT</v>
      </c>
      <c r="I196" s="25" t="str">
        <f t="shared" si="14"/>
        <v>KRB</v>
      </c>
      <c r="J196" s="25" t="str">
        <f t="shared" si="15"/>
        <v>DOUAI</v>
      </c>
    </row>
    <row r="197" spans="2:10" x14ac:dyDescent="0.15">
      <c r="B197" s="24">
        <v>4</v>
      </c>
      <c r="C197" s="25" t="str">
        <f t="shared" si="12"/>
        <v>ATITEX</v>
      </c>
      <c r="D197" s="33">
        <v>77.397729760444733</v>
      </c>
      <c r="E197" s="26">
        <v>14</v>
      </c>
      <c r="F197" s="26">
        <v>9</v>
      </c>
      <c r="G197" s="27">
        <v>42183</v>
      </c>
      <c r="H197" s="25" t="str">
        <f t="shared" si="13"/>
        <v>SIERRA</v>
      </c>
      <c r="I197" s="25" t="str">
        <f t="shared" si="14"/>
        <v>FG</v>
      </c>
      <c r="J197" s="25" t="str">
        <f t="shared" si="15"/>
        <v>CHAPELLE D'ARMENTIERE</v>
      </c>
    </row>
    <row r="198" spans="2:10" x14ac:dyDescent="0.15">
      <c r="B198" s="24">
        <v>5</v>
      </c>
      <c r="C198" s="25" t="str">
        <f t="shared" si="12"/>
        <v>BUREAUTIQUE EUCHER</v>
      </c>
      <c r="D198" s="33">
        <v>370</v>
      </c>
      <c r="E198" s="26">
        <v>8</v>
      </c>
      <c r="F198" s="26">
        <v>5</v>
      </c>
      <c r="G198" s="27">
        <v>42006</v>
      </c>
      <c r="H198" s="25" t="str">
        <f t="shared" si="13"/>
        <v>ROBERT</v>
      </c>
      <c r="I198" s="25" t="str">
        <f t="shared" si="14"/>
        <v>CRAYE ET FILS</v>
      </c>
      <c r="J198" s="25" t="str">
        <f t="shared" si="15"/>
        <v>ROUBAIX</v>
      </c>
    </row>
    <row r="199" spans="2:10" x14ac:dyDescent="0.15">
      <c r="B199" s="24">
        <v>5</v>
      </c>
      <c r="C199" s="25" t="str">
        <f t="shared" si="12"/>
        <v>BUREAUTIQUE EUCHER</v>
      </c>
      <c r="D199" s="33">
        <v>280</v>
      </c>
      <c r="E199" s="26">
        <v>16</v>
      </c>
      <c r="F199" s="26">
        <v>9</v>
      </c>
      <c r="G199" s="27">
        <v>42007</v>
      </c>
      <c r="H199" s="25" t="str">
        <f t="shared" si="13"/>
        <v>SIERRA</v>
      </c>
      <c r="I199" s="25" t="str">
        <f t="shared" si="14"/>
        <v>ABRASIFS STA</v>
      </c>
      <c r="J199" s="25" t="str">
        <f t="shared" si="15"/>
        <v>CHERENG</v>
      </c>
    </row>
    <row r="200" spans="2:10" x14ac:dyDescent="0.15">
      <c r="B200" s="24">
        <v>5</v>
      </c>
      <c r="C200" s="25" t="str">
        <f t="shared" si="12"/>
        <v>BUREAUTIQUE EUCHER</v>
      </c>
      <c r="D200" s="33">
        <v>1650</v>
      </c>
      <c r="E200" s="26">
        <v>1</v>
      </c>
      <c r="F200" s="26">
        <v>5</v>
      </c>
      <c r="G200" s="27">
        <v>42007</v>
      </c>
      <c r="H200" s="25" t="str">
        <f t="shared" si="13"/>
        <v>ROBERT</v>
      </c>
      <c r="I200" s="25" t="str">
        <f t="shared" si="14"/>
        <v>I COMME IMAGE</v>
      </c>
      <c r="J200" s="25" t="str">
        <f t="shared" si="15"/>
        <v>ROUBAIX</v>
      </c>
    </row>
    <row r="201" spans="2:10" x14ac:dyDescent="0.15">
      <c r="B201" s="24">
        <v>5</v>
      </c>
      <c r="C201" s="25" t="str">
        <f t="shared" si="12"/>
        <v>BUREAUTIQUE EUCHER</v>
      </c>
      <c r="D201" s="33">
        <v>65</v>
      </c>
      <c r="E201" s="26">
        <v>14</v>
      </c>
      <c r="F201" s="26">
        <v>9</v>
      </c>
      <c r="G201" s="27">
        <v>42012</v>
      </c>
      <c r="H201" s="25" t="str">
        <f t="shared" si="13"/>
        <v>SIERRA</v>
      </c>
      <c r="I201" s="25" t="str">
        <f t="shared" si="14"/>
        <v>FG</v>
      </c>
      <c r="J201" s="25" t="str">
        <f t="shared" si="15"/>
        <v>CHAPELLE D'ARMENTIERE</v>
      </c>
    </row>
    <row r="202" spans="2:10" x14ac:dyDescent="0.15">
      <c r="B202" s="24">
        <v>5</v>
      </c>
      <c r="C202" s="25" t="str">
        <f t="shared" si="12"/>
        <v>BUREAUTIQUE EUCHER</v>
      </c>
      <c r="D202" s="33">
        <v>60</v>
      </c>
      <c r="E202" s="26">
        <v>14</v>
      </c>
      <c r="F202" s="26">
        <v>7</v>
      </c>
      <c r="G202" s="27">
        <v>42017</v>
      </c>
      <c r="H202" s="25" t="str">
        <f t="shared" si="13"/>
        <v>TALOUI</v>
      </c>
      <c r="I202" s="25" t="str">
        <f t="shared" si="14"/>
        <v>FG</v>
      </c>
      <c r="J202" s="25" t="str">
        <f t="shared" si="15"/>
        <v>CHAPELLE D'ARMENTIERE</v>
      </c>
    </row>
    <row r="203" spans="2:10" x14ac:dyDescent="0.15">
      <c r="B203" s="24">
        <v>5</v>
      </c>
      <c r="C203" s="25" t="str">
        <f t="shared" si="12"/>
        <v>BUREAUTIQUE EUCHER</v>
      </c>
      <c r="D203" s="33">
        <v>250</v>
      </c>
      <c r="E203" s="26">
        <v>16</v>
      </c>
      <c r="F203" s="26">
        <v>6</v>
      </c>
      <c r="G203" s="27">
        <v>42042</v>
      </c>
      <c r="H203" s="25" t="str">
        <f t="shared" si="13"/>
        <v>DJANGO</v>
      </c>
      <c r="I203" s="25" t="str">
        <f t="shared" si="14"/>
        <v>ABRASIFS STA</v>
      </c>
      <c r="J203" s="25" t="str">
        <f t="shared" si="15"/>
        <v>CHERENG</v>
      </c>
    </row>
    <row r="204" spans="2:10" x14ac:dyDescent="0.15">
      <c r="B204" s="24">
        <v>5</v>
      </c>
      <c r="C204" s="25" t="str">
        <f t="shared" si="12"/>
        <v>BUREAUTIQUE EUCHER</v>
      </c>
      <c r="D204" s="33">
        <v>280</v>
      </c>
      <c r="E204" s="26">
        <v>16</v>
      </c>
      <c r="F204" s="26">
        <v>6</v>
      </c>
      <c r="G204" s="27">
        <v>42046</v>
      </c>
      <c r="H204" s="25" t="str">
        <f t="shared" si="13"/>
        <v>DJANGO</v>
      </c>
      <c r="I204" s="25" t="str">
        <f t="shared" si="14"/>
        <v>ABRASIFS STA</v>
      </c>
      <c r="J204" s="25" t="str">
        <f t="shared" si="15"/>
        <v>CHERENG</v>
      </c>
    </row>
    <row r="205" spans="2:10" x14ac:dyDescent="0.15">
      <c r="B205" s="24">
        <v>5</v>
      </c>
      <c r="C205" s="25" t="str">
        <f t="shared" si="12"/>
        <v>BUREAUTIQUE EUCHER</v>
      </c>
      <c r="D205" s="33">
        <v>200</v>
      </c>
      <c r="E205" s="26">
        <v>15</v>
      </c>
      <c r="F205" s="26">
        <v>7</v>
      </c>
      <c r="G205" s="27">
        <v>42049</v>
      </c>
      <c r="H205" s="25" t="str">
        <f t="shared" si="13"/>
        <v>TALOUI</v>
      </c>
      <c r="I205" s="25" t="str">
        <f t="shared" si="14"/>
        <v>CRDP</v>
      </c>
      <c r="J205" s="25" t="str">
        <f t="shared" si="15"/>
        <v>CHATEAU THIERY</v>
      </c>
    </row>
    <row r="206" spans="2:10" x14ac:dyDescent="0.15">
      <c r="B206" s="24">
        <v>5</v>
      </c>
      <c r="C206" s="25" t="str">
        <f t="shared" si="12"/>
        <v>BUREAUTIQUE EUCHER</v>
      </c>
      <c r="D206" s="33">
        <v>70</v>
      </c>
      <c r="E206" s="26">
        <v>8</v>
      </c>
      <c r="F206" s="26">
        <v>7</v>
      </c>
      <c r="G206" s="27">
        <v>42051</v>
      </c>
      <c r="H206" s="25" t="str">
        <f t="shared" si="13"/>
        <v>TALOUI</v>
      </c>
      <c r="I206" s="25" t="str">
        <f t="shared" si="14"/>
        <v>CRAYE ET FILS</v>
      </c>
      <c r="J206" s="25" t="str">
        <f t="shared" si="15"/>
        <v>ROUBAIX</v>
      </c>
    </row>
    <row r="207" spans="2:10" x14ac:dyDescent="0.15">
      <c r="B207" s="24">
        <v>5</v>
      </c>
      <c r="C207" s="25" t="str">
        <f t="shared" si="12"/>
        <v>BUREAUTIQUE EUCHER</v>
      </c>
      <c r="D207" s="33">
        <v>200</v>
      </c>
      <c r="E207" s="26">
        <v>8</v>
      </c>
      <c r="F207" s="26">
        <v>7</v>
      </c>
      <c r="G207" s="27">
        <v>42051</v>
      </c>
      <c r="H207" s="25" t="str">
        <f t="shared" si="13"/>
        <v>TALOUI</v>
      </c>
      <c r="I207" s="25" t="str">
        <f t="shared" si="14"/>
        <v>CRAYE ET FILS</v>
      </c>
      <c r="J207" s="25" t="str">
        <f t="shared" si="15"/>
        <v>ROUBAIX</v>
      </c>
    </row>
    <row r="208" spans="2:10" x14ac:dyDescent="0.15">
      <c r="B208" s="24">
        <v>5</v>
      </c>
      <c r="C208" s="25" t="str">
        <f t="shared" si="12"/>
        <v>BUREAUTIQUE EUCHER</v>
      </c>
      <c r="D208" s="33">
        <v>70</v>
      </c>
      <c r="E208" s="26">
        <v>8</v>
      </c>
      <c r="F208" s="26">
        <v>7</v>
      </c>
      <c r="G208" s="27">
        <v>42052</v>
      </c>
      <c r="H208" s="25" t="str">
        <f t="shared" si="13"/>
        <v>TALOUI</v>
      </c>
      <c r="I208" s="25" t="str">
        <f t="shared" si="14"/>
        <v>CRAYE ET FILS</v>
      </c>
      <c r="J208" s="25" t="str">
        <f t="shared" si="15"/>
        <v>ROUBAIX</v>
      </c>
    </row>
    <row r="209" spans="2:10" x14ac:dyDescent="0.15">
      <c r="B209" s="24">
        <v>5</v>
      </c>
      <c r="C209" s="25" t="str">
        <f t="shared" si="12"/>
        <v>BUREAUTIQUE EUCHER</v>
      </c>
      <c r="D209" s="33">
        <v>70</v>
      </c>
      <c r="E209" s="26">
        <v>8</v>
      </c>
      <c r="F209" s="26">
        <v>7</v>
      </c>
      <c r="G209" s="27">
        <v>42052</v>
      </c>
      <c r="H209" s="25" t="str">
        <f t="shared" si="13"/>
        <v>TALOUI</v>
      </c>
      <c r="I209" s="25" t="str">
        <f t="shared" si="14"/>
        <v>CRAYE ET FILS</v>
      </c>
      <c r="J209" s="25" t="str">
        <f t="shared" si="15"/>
        <v>ROUBAIX</v>
      </c>
    </row>
    <row r="210" spans="2:10" x14ac:dyDescent="0.15">
      <c r="B210" s="24">
        <v>5</v>
      </c>
      <c r="C210" s="25" t="str">
        <f t="shared" si="12"/>
        <v>BUREAUTIQUE EUCHER</v>
      </c>
      <c r="D210" s="33">
        <v>370</v>
      </c>
      <c r="E210" s="26">
        <v>20</v>
      </c>
      <c r="F210" s="26">
        <v>5</v>
      </c>
      <c r="G210" s="27">
        <v>42052</v>
      </c>
      <c r="H210" s="25" t="str">
        <f t="shared" si="13"/>
        <v>ROBERT</v>
      </c>
      <c r="I210" s="25" t="str">
        <f t="shared" si="14"/>
        <v>FRANCE SOL</v>
      </c>
      <c r="J210" s="25" t="str">
        <f t="shared" si="15"/>
        <v>DUNKERQUE</v>
      </c>
    </row>
    <row r="211" spans="2:10" x14ac:dyDescent="0.15">
      <c r="B211" s="24">
        <v>5</v>
      </c>
      <c r="C211" s="25" t="str">
        <f t="shared" si="12"/>
        <v>BUREAUTIQUE EUCHER</v>
      </c>
      <c r="D211" s="33">
        <v>200</v>
      </c>
      <c r="E211" s="26">
        <v>8</v>
      </c>
      <c r="F211" s="26">
        <v>7</v>
      </c>
      <c r="G211" s="27">
        <v>42053</v>
      </c>
      <c r="H211" s="25" t="str">
        <f t="shared" si="13"/>
        <v>TALOUI</v>
      </c>
      <c r="I211" s="25" t="str">
        <f t="shared" si="14"/>
        <v>CRAYE ET FILS</v>
      </c>
      <c r="J211" s="25" t="str">
        <f t="shared" si="15"/>
        <v>ROUBAIX</v>
      </c>
    </row>
    <row r="212" spans="2:10" x14ac:dyDescent="0.15">
      <c r="B212" s="24">
        <v>5</v>
      </c>
      <c r="C212" s="25" t="str">
        <f t="shared" si="12"/>
        <v>BUREAUTIQUE EUCHER</v>
      </c>
      <c r="D212" s="33">
        <v>280</v>
      </c>
      <c r="E212" s="26">
        <v>15</v>
      </c>
      <c r="F212" s="26">
        <v>6</v>
      </c>
      <c r="G212" s="27">
        <v>42054</v>
      </c>
      <c r="H212" s="25" t="str">
        <f t="shared" si="13"/>
        <v>DJANGO</v>
      </c>
      <c r="I212" s="25" t="str">
        <f t="shared" si="14"/>
        <v>CRDP</v>
      </c>
      <c r="J212" s="25" t="str">
        <f t="shared" si="15"/>
        <v>CHATEAU THIERY</v>
      </c>
    </row>
    <row r="213" spans="2:10" x14ac:dyDescent="0.15">
      <c r="B213" s="24">
        <v>5</v>
      </c>
      <c r="C213" s="25" t="str">
        <f t="shared" si="12"/>
        <v>BUREAUTIQUE EUCHER</v>
      </c>
      <c r="D213" s="33">
        <v>200</v>
      </c>
      <c r="E213" s="26">
        <v>8</v>
      </c>
      <c r="F213" s="26">
        <v>5</v>
      </c>
      <c r="G213" s="27">
        <v>42054</v>
      </c>
      <c r="H213" s="25" t="str">
        <f t="shared" si="13"/>
        <v>ROBERT</v>
      </c>
      <c r="I213" s="25" t="str">
        <f t="shared" si="14"/>
        <v>CRAYE ET FILS</v>
      </c>
      <c r="J213" s="25" t="str">
        <f t="shared" si="15"/>
        <v>ROUBAIX</v>
      </c>
    </row>
    <row r="214" spans="2:10" x14ac:dyDescent="0.15">
      <c r="B214" s="24">
        <v>5</v>
      </c>
      <c r="C214" s="25" t="str">
        <f t="shared" si="12"/>
        <v>BUREAUTIQUE EUCHER</v>
      </c>
      <c r="D214" s="33">
        <v>370</v>
      </c>
      <c r="E214" s="26">
        <v>4</v>
      </c>
      <c r="F214" s="26">
        <v>5</v>
      </c>
      <c r="G214" s="27">
        <v>42054</v>
      </c>
      <c r="H214" s="25" t="str">
        <f t="shared" si="13"/>
        <v>ROBERT</v>
      </c>
      <c r="I214" s="25" t="str">
        <f t="shared" si="14"/>
        <v>ATITEX</v>
      </c>
      <c r="J214" s="25" t="str">
        <f t="shared" si="15"/>
        <v>TOURCOING</v>
      </c>
    </row>
    <row r="215" spans="2:10" x14ac:dyDescent="0.15">
      <c r="B215" s="24">
        <v>5</v>
      </c>
      <c r="C215" s="25" t="str">
        <f t="shared" si="12"/>
        <v>BUREAUTIQUE EUCHER</v>
      </c>
      <c r="D215" s="33">
        <v>370</v>
      </c>
      <c r="E215" s="26">
        <v>16</v>
      </c>
      <c r="F215" s="26">
        <v>5</v>
      </c>
      <c r="G215" s="27">
        <v>42055</v>
      </c>
      <c r="H215" s="25" t="str">
        <f t="shared" si="13"/>
        <v>ROBERT</v>
      </c>
      <c r="I215" s="25" t="str">
        <f t="shared" si="14"/>
        <v>ABRASIFS STA</v>
      </c>
      <c r="J215" s="25" t="str">
        <f t="shared" si="15"/>
        <v>CHERENG</v>
      </c>
    </row>
    <row r="216" spans="2:10" x14ac:dyDescent="0.15">
      <c r="B216" s="24">
        <v>5</v>
      </c>
      <c r="C216" s="25" t="str">
        <f t="shared" si="12"/>
        <v>BUREAUTIQUE EUCHER</v>
      </c>
      <c r="D216" s="33">
        <v>200</v>
      </c>
      <c r="E216" s="26">
        <v>8</v>
      </c>
      <c r="F216" s="26">
        <v>5</v>
      </c>
      <c r="G216" s="27">
        <v>42055</v>
      </c>
      <c r="H216" s="25" t="str">
        <f t="shared" si="13"/>
        <v>ROBERT</v>
      </c>
      <c r="I216" s="25" t="str">
        <f t="shared" si="14"/>
        <v>CRAYE ET FILS</v>
      </c>
      <c r="J216" s="25" t="str">
        <f t="shared" si="15"/>
        <v>ROUBAIX</v>
      </c>
    </row>
    <row r="217" spans="2:10" x14ac:dyDescent="0.15">
      <c r="B217" s="24">
        <v>5</v>
      </c>
      <c r="C217" s="25" t="str">
        <f t="shared" si="12"/>
        <v>BUREAUTIQUE EUCHER</v>
      </c>
      <c r="D217" s="33">
        <v>370</v>
      </c>
      <c r="E217" s="26">
        <v>16</v>
      </c>
      <c r="F217" s="26">
        <v>5</v>
      </c>
      <c r="G217" s="27">
        <v>42055</v>
      </c>
      <c r="H217" s="25" t="str">
        <f t="shared" si="13"/>
        <v>ROBERT</v>
      </c>
      <c r="I217" s="25" t="str">
        <f t="shared" si="14"/>
        <v>ABRASIFS STA</v>
      </c>
      <c r="J217" s="25" t="str">
        <f t="shared" si="15"/>
        <v>CHERENG</v>
      </c>
    </row>
    <row r="218" spans="2:10" x14ac:dyDescent="0.15">
      <c r="B218" s="24">
        <v>5</v>
      </c>
      <c r="C218" s="25" t="str">
        <f t="shared" si="12"/>
        <v>BUREAUTIQUE EUCHER</v>
      </c>
      <c r="D218" s="33">
        <v>200</v>
      </c>
      <c r="E218" s="26">
        <v>16</v>
      </c>
      <c r="F218" s="26">
        <v>7</v>
      </c>
      <c r="G218" s="27">
        <v>42056</v>
      </c>
      <c r="H218" s="25" t="str">
        <f t="shared" si="13"/>
        <v>TALOUI</v>
      </c>
      <c r="I218" s="25" t="str">
        <f t="shared" si="14"/>
        <v>ABRASIFS STA</v>
      </c>
      <c r="J218" s="25" t="str">
        <f t="shared" si="15"/>
        <v>CHERENG</v>
      </c>
    </row>
    <row r="219" spans="2:10" x14ac:dyDescent="0.15">
      <c r="B219" s="24">
        <v>5</v>
      </c>
      <c r="C219" s="25" t="str">
        <f t="shared" si="12"/>
        <v>BUREAUTIQUE EUCHER</v>
      </c>
      <c r="D219" s="33">
        <v>370</v>
      </c>
      <c r="E219" s="26">
        <v>16</v>
      </c>
      <c r="F219" s="26">
        <v>5</v>
      </c>
      <c r="G219" s="27">
        <v>42056</v>
      </c>
      <c r="H219" s="25" t="str">
        <f t="shared" si="13"/>
        <v>ROBERT</v>
      </c>
      <c r="I219" s="25" t="str">
        <f t="shared" si="14"/>
        <v>ABRASIFS STA</v>
      </c>
      <c r="J219" s="25" t="str">
        <f t="shared" si="15"/>
        <v>CHERENG</v>
      </c>
    </row>
    <row r="220" spans="2:10" x14ac:dyDescent="0.15">
      <c r="B220" s="24">
        <v>5</v>
      </c>
      <c r="C220" s="25" t="str">
        <f t="shared" si="12"/>
        <v>BUREAUTIQUE EUCHER</v>
      </c>
      <c r="D220" s="33">
        <v>280</v>
      </c>
      <c r="E220" s="26">
        <v>15</v>
      </c>
      <c r="F220" s="26">
        <v>5</v>
      </c>
      <c r="G220" s="27">
        <v>42056</v>
      </c>
      <c r="H220" s="25" t="str">
        <f t="shared" si="13"/>
        <v>ROBERT</v>
      </c>
      <c r="I220" s="25" t="str">
        <f t="shared" si="14"/>
        <v>CRDP</v>
      </c>
      <c r="J220" s="25" t="str">
        <f t="shared" si="15"/>
        <v>CHATEAU THIERY</v>
      </c>
    </row>
    <row r="221" spans="2:10" x14ac:dyDescent="0.15">
      <c r="B221" s="24">
        <v>5</v>
      </c>
      <c r="C221" s="25" t="str">
        <f t="shared" si="12"/>
        <v>BUREAUTIQUE EUCHER</v>
      </c>
      <c r="D221" s="33">
        <v>280</v>
      </c>
      <c r="E221" s="26">
        <v>20</v>
      </c>
      <c r="F221" s="26">
        <v>5</v>
      </c>
      <c r="G221" s="27">
        <v>42056</v>
      </c>
      <c r="H221" s="25" t="str">
        <f t="shared" si="13"/>
        <v>ROBERT</v>
      </c>
      <c r="I221" s="25" t="str">
        <f t="shared" si="14"/>
        <v>FRANCE SOL</v>
      </c>
      <c r="J221" s="25" t="str">
        <f t="shared" si="15"/>
        <v>DUNKERQUE</v>
      </c>
    </row>
    <row r="222" spans="2:10" x14ac:dyDescent="0.15">
      <c r="B222" s="24">
        <v>5</v>
      </c>
      <c r="C222" s="25" t="str">
        <f t="shared" si="12"/>
        <v>BUREAUTIQUE EUCHER</v>
      </c>
      <c r="D222" s="33">
        <v>280</v>
      </c>
      <c r="E222" s="26">
        <v>16</v>
      </c>
      <c r="F222" s="26">
        <v>6</v>
      </c>
      <c r="G222" s="27">
        <v>42060</v>
      </c>
      <c r="H222" s="25" t="str">
        <f t="shared" si="13"/>
        <v>DJANGO</v>
      </c>
      <c r="I222" s="25" t="str">
        <f t="shared" si="14"/>
        <v>ABRASIFS STA</v>
      </c>
      <c r="J222" s="25" t="str">
        <f t="shared" si="15"/>
        <v>CHERENG</v>
      </c>
    </row>
    <row r="223" spans="2:10" x14ac:dyDescent="0.15">
      <c r="B223" s="24">
        <v>5</v>
      </c>
      <c r="C223" s="25" t="str">
        <f t="shared" si="12"/>
        <v>BUREAUTIQUE EUCHER</v>
      </c>
      <c r="D223" s="33">
        <v>200</v>
      </c>
      <c r="E223" s="26">
        <v>8</v>
      </c>
      <c r="F223" s="26">
        <v>5</v>
      </c>
      <c r="G223" s="27">
        <v>42061</v>
      </c>
      <c r="H223" s="25" t="str">
        <f t="shared" si="13"/>
        <v>ROBERT</v>
      </c>
      <c r="I223" s="25" t="str">
        <f t="shared" si="14"/>
        <v>CRAYE ET FILS</v>
      </c>
      <c r="J223" s="25" t="str">
        <f t="shared" si="15"/>
        <v>ROUBAIX</v>
      </c>
    </row>
    <row r="224" spans="2:10" x14ac:dyDescent="0.15">
      <c r="B224" s="24">
        <v>5</v>
      </c>
      <c r="C224" s="25" t="str">
        <f t="shared" si="12"/>
        <v>BUREAUTIQUE EUCHER</v>
      </c>
      <c r="D224" s="33">
        <v>280</v>
      </c>
      <c r="E224" s="26">
        <v>15</v>
      </c>
      <c r="F224" s="26">
        <v>5</v>
      </c>
      <c r="G224" s="27">
        <v>42061</v>
      </c>
      <c r="H224" s="25" t="str">
        <f t="shared" si="13"/>
        <v>ROBERT</v>
      </c>
      <c r="I224" s="25" t="str">
        <f t="shared" si="14"/>
        <v>CRDP</v>
      </c>
      <c r="J224" s="25" t="str">
        <f t="shared" si="15"/>
        <v>CHATEAU THIERY</v>
      </c>
    </row>
    <row r="225" spans="2:10" x14ac:dyDescent="0.15">
      <c r="B225" s="24">
        <v>5</v>
      </c>
      <c r="C225" s="25" t="str">
        <f t="shared" si="12"/>
        <v>BUREAUTIQUE EUCHER</v>
      </c>
      <c r="D225" s="33">
        <v>400</v>
      </c>
      <c r="E225" s="26">
        <v>12</v>
      </c>
      <c r="F225" s="26">
        <v>6</v>
      </c>
      <c r="G225" s="27">
        <v>42062</v>
      </c>
      <c r="H225" s="25" t="str">
        <f t="shared" si="13"/>
        <v>DJANGO</v>
      </c>
      <c r="I225" s="25" t="str">
        <f t="shared" si="14"/>
        <v>MTR</v>
      </c>
      <c r="J225" s="25" t="str">
        <f t="shared" si="15"/>
        <v>BETHUNE</v>
      </c>
    </row>
    <row r="226" spans="2:10" x14ac:dyDescent="0.15">
      <c r="B226" s="24">
        <v>5</v>
      </c>
      <c r="C226" s="25" t="str">
        <f t="shared" si="12"/>
        <v>BUREAUTIQUE EUCHER</v>
      </c>
      <c r="D226" s="33">
        <v>370</v>
      </c>
      <c r="E226" s="26">
        <v>16</v>
      </c>
      <c r="F226" s="26">
        <v>5</v>
      </c>
      <c r="G226" s="27">
        <v>42062</v>
      </c>
      <c r="H226" s="25" t="str">
        <f t="shared" si="13"/>
        <v>ROBERT</v>
      </c>
      <c r="I226" s="25" t="str">
        <f t="shared" si="14"/>
        <v>ABRASIFS STA</v>
      </c>
      <c r="J226" s="25" t="str">
        <f t="shared" si="15"/>
        <v>CHERENG</v>
      </c>
    </row>
    <row r="227" spans="2:10" x14ac:dyDescent="0.15">
      <c r="B227" s="24">
        <v>5</v>
      </c>
      <c r="C227" s="25" t="str">
        <f t="shared" si="12"/>
        <v>BUREAUTIQUE EUCHER</v>
      </c>
      <c r="D227" s="33">
        <v>280</v>
      </c>
      <c r="E227" s="26">
        <v>15</v>
      </c>
      <c r="F227" s="26">
        <v>6</v>
      </c>
      <c r="G227" s="27">
        <v>42063</v>
      </c>
      <c r="H227" s="25" t="str">
        <f t="shared" si="13"/>
        <v>DJANGO</v>
      </c>
      <c r="I227" s="25" t="str">
        <f t="shared" si="14"/>
        <v>CRDP</v>
      </c>
      <c r="J227" s="25" t="str">
        <f t="shared" si="15"/>
        <v>CHATEAU THIERY</v>
      </c>
    </row>
    <row r="228" spans="2:10" x14ac:dyDescent="0.15">
      <c r="B228" s="24">
        <v>5</v>
      </c>
      <c r="C228" s="25" t="str">
        <f t="shared" si="12"/>
        <v>BUREAUTIQUE EUCHER</v>
      </c>
      <c r="D228" s="33">
        <v>280</v>
      </c>
      <c r="E228" s="26">
        <v>8</v>
      </c>
      <c r="F228" s="26">
        <v>6</v>
      </c>
      <c r="G228" s="27">
        <v>42066</v>
      </c>
      <c r="H228" s="25" t="str">
        <f t="shared" si="13"/>
        <v>DJANGO</v>
      </c>
      <c r="I228" s="25" t="str">
        <f t="shared" si="14"/>
        <v>CRAYE ET FILS</v>
      </c>
      <c r="J228" s="25" t="str">
        <f t="shared" si="15"/>
        <v>ROUBAIX</v>
      </c>
    </row>
    <row r="229" spans="2:10" x14ac:dyDescent="0.15">
      <c r="B229" s="24">
        <v>5</v>
      </c>
      <c r="C229" s="25" t="str">
        <f t="shared" si="12"/>
        <v>BUREAUTIQUE EUCHER</v>
      </c>
      <c r="D229" s="33">
        <v>280</v>
      </c>
      <c r="E229" s="26">
        <v>16</v>
      </c>
      <c r="F229" s="26">
        <v>6</v>
      </c>
      <c r="G229" s="27">
        <v>42067</v>
      </c>
      <c r="H229" s="25" t="str">
        <f t="shared" si="13"/>
        <v>DJANGO</v>
      </c>
      <c r="I229" s="25" t="str">
        <f t="shared" si="14"/>
        <v>ABRASIFS STA</v>
      </c>
      <c r="J229" s="25" t="str">
        <f t="shared" si="15"/>
        <v>CHERENG</v>
      </c>
    </row>
    <row r="230" spans="2:10" x14ac:dyDescent="0.15">
      <c r="B230" s="24">
        <v>5</v>
      </c>
      <c r="C230" s="25" t="str">
        <f t="shared" si="12"/>
        <v>BUREAUTIQUE EUCHER</v>
      </c>
      <c r="D230" s="33">
        <v>200</v>
      </c>
      <c r="E230" s="26">
        <v>17</v>
      </c>
      <c r="F230" s="26">
        <v>8</v>
      </c>
      <c r="G230" s="27">
        <v>42068</v>
      </c>
      <c r="H230" s="25" t="str">
        <f t="shared" si="13"/>
        <v>DASILVA</v>
      </c>
      <c r="I230" s="25" t="str">
        <f t="shared" si="14"/>
        <v>EDP</v>
      </c>
      <c r="J230" s="25" t="str">
        <f t="shared" si="15"/>
        <v>COMINES</v>
      </c>
    </row>
    <row r="231" spans="2:10" x14ac:dyDescent="0.15">
      <c r="B231" s="24">
        <v>5</v>
      </c>
      <c r="C231" s="25" t="str">
        <f t="shared" si="12"/>
        <v>BUREAUTIQUE EUCHER</v>
      </c>
      <c r="D231" s="33">
        <v>370</v>
      </c>
      <c r="E231" s="26">
        <v>16</v>
      </c>
      <c r="F231" s="26">
        <v>5</v>
      </c>
      <c r="G231" s="27">
        <v>42068</v>
      </c>
      <c r="H231" s="25" t="str">
        <f t="shared" si="13"/>
        <v>ROBERT</v>
      </c>
      <c r="I231" s="25" t="str">
        <f t="shared" si="14"/>
        <v>ABRASIFS STA</v>
      </c>
      <c r="J231" s="25" t="str">
        <f t="shared" si="15"/>
        <v>CHERENG</v>
      </c>
    </row>
    <row r="232" spans="2:10" x14ac:dyDescent="0.15">
      <c r="B232" s="24">
        <v>5</v>
      </c>
      <c r="C232" s="25" t="str">
        <f t="shared" si="12"/>
        <v>BUREAUTIQUE EUCHER</v>
      </c>
      <c r="D232" s="33">
        <v>370</v>
      </c>
      <c r="E232" s="26">
        <v>16</v>
      </c>
      <c r="F232" s="26">
        <v>5</v>
      </c>
      <c r="G232" s="27">
        <v>42069</v>
      </c>
      <c r="H232" s="25" t="str">
        <f t="shared" si="13"/>
        <v>ROBERT</v>
      </c>
      <c r="I232" s="25" t="str">
        <f t="shared" si="14"/>
        <v>ABRASIFS STA</v>
      </c>
      <c r="J232" s="25" t="str">
        <f t="shared" si="15"/>
        <v>CHERENG</v>
      </c>
    </row>
    <row r="233" spans="2:10" x14ac:dyDescent="0.15">
      <c r="B233" s="24">
        <v>5</v>
      </c>
      <c r="C233" s="25" t="str">
        <f t="shared" si="12"/>
        <v>BUREAUTIQUE EUCHER</v>
      </c>
      <c r="D233" s="33">
        <v>280</v>
      </c>
      <c r="E233" s="26">
        <v>15</v>
      </c>
      <c r="F233" s="26">
        <v>5</v>
      </c>
      <c r="G233" s="27">
        <v>42069</v>
      </c>
      <c r="H233" s="25" t="str">
        <f t="shared" si="13"/>
        <v>ROBERT</v>
      </c>
      <c r="I233" s="25" t="str">
        <f t="shared" si="14"/>
        <v>CRDP</v>
      </c>
      <c r="J233" s="25" t="str">
        <f t="shared" si="15"/>
        <v>CHATEAU THIERY</v>
      </c>
    </row>
    <row r="234" spans="2:10" x14ac:dyDescent="0.15">
      <c r="B234" s="24">
        <v>5</v>
      </c>
      <c r="C234" s="25" t="str">
        <f t="shared" si="12"/>
        <v>BUREAUTIQUE EUCHER</v>
      </c>
      <c r="D234" s="33">
        <v>280</v>
      </c>
      <c r="E234" s="26">
        <v>17</v>
      </c>
      <c r="F234" s="26">
        <v>6</v>
      </c>
      <c r="G234" s="27">
        <v>42074</v>
      </c>
      <c r="H234" s="25" t="str">
        <f t="shared" si="13"/>
        <v>DJANGO</v>
      </c>
      <c r="I234" s="25" t="str">
        <f t="shared" si="14"/>
        <v>EDP</v>
      </c>
      <c r="J234" s="25" t="str">
        <f t="shared" si="15"/>
        <v>COMINES</v>
      </c>
    </row>
    <row r="235" spans="2:10" x14ac:dyDescent="0.15">
      <c r="B235" s="24">
        <v>5</v>
      </c>
      <c r="C235" s="25" t="str">
        <f t="shared" si="12"/>
        <v>BUREAUTIQUE EUCHER</v>
      </c>
      <c r="D235" s="33">
        <v>280</v>
      </c>
      <c r="E235" s="26">
        <v>15</v>
      </c>
      <c r="F235" s="26">
        <v>6</v>
      </c>
      <c r="G235" s="27">
        <v>42076</v>
      </c>
      <c r="H235" s="25" t="str">
        <f t="shared" si="13"/>
        <v>DJANGO</v>
      </c>
      <c r="I235" s="25" t="str">
        <f t="shared" si="14"/>
        <v>CRDP</v>
      </c>
      <c r="J235" s="25" t="str">
        <f t="shared" si="15"/>
        <v>CHATEAU THIERY</v>
      </c>
    </row>
    <row r="236" spans="2:10" x14ac:dyDescent="0.15">
      <c r="B236" s="24">
        <v>5</v>
      </c>
      <c r="C236" s="25" t="str">
        <f t="shared" si="12"/>
        <v>BUREAUTIQUE EUCHER</v>
      </c>
      <c r="D236" s="33">
        <v>200</v>
      </c>
      <c r="E236" s="26">
        <v>8</v>
      </c>
      <c r="F236" s="26">
        <v>7</v>
      </c>
      <c r="G236" s="27">
        <v>42076</v>
      </c>
      <c r="H236" s="25" t="str">
        <f t="shared" si="13"/>
        <v>TALOUI</v>
      </c>
      <c r="I236" s="25" t="str">
        <f t="shared" si="14"/>
        <v>CRAYE ET FILS</v>
      </c>
      <c r="J236" s="25" t="str">
        <f t="shared" si="15"/>
        <v>ROUBAIX</v>
      </c>
    </row>
    <row r="237" spans="2:10" x14ac:dyDescent="0.15">
      <c r="B237" s="24">
        <v>5</v>
      </c>
      <c r="C237" s="25" t="str">
        <f t="shared" si="12"/>
        <v>BUREAUTIQUE EUCHER</v>
      </c>
      <c r="D237" s="33">
        <v>280</v>
      </c>
      <c r="E237" s="26">
        <v>10</v>
      </c>
      <c r="F237" s="26">
        <v>5</v>
      </c>
      <c r="G237" s="27">
        <v>42081</v>
      </c>
      <c r="H237" s="25" t="str">
        <f t="shared" si="13"/>
        <v>ROBERT</v>
      </c>
      <c r="I237" s="25" t="str">
        <f t="shared" si="14"/>
        <v>DOUBLET</v>
      </c>
      <c r="J237" s="25" t="str">
        <f t="shared" si="15"/>
        <v>AVELIN</v>
      </c>
    </row>
    <row r="238" spans="2:10" x14ac:dyDescent="0.15">
      <c r="B238" s="24">
        <v>5</v>
      </c>
      <c r="C238" s="25" t="str">
        <f t="shared" si="12"/>
        <v>BUREAUTIQUE EUCHER</v>
      </c>
      <c r="D238" s="33">
        <v>350</v>
      </c>
      <c r="E238" s="26">
        <v>16</v>
      </c>
      <c r="F238" s="26">
        <v>5</v>
      </c>
      <c r="G238" s="27">
        <v>42081</v>
      </c>
      <c r="H238" s="25" t="str">
        <f t="shared" si="13"/>
        <v>ROBERT</v>
      </c>
      <c r="I238" s="25" t="str">
        <f t="shared" si="14"/>
        <v>ABRASIFS STA</v>
      </c>
      <c r="J238" s="25" t="str">
        <f t="shared" si="15"/>
        <v>CHERENG</v>
      </c>
    </row>
    <row r="239" spans="2:10" x14ac:dyDescent="0.15">
      <c r="B239" s="24">
        <v>5</v>
      </c>
      <c r="C239" s="25" t="str">
        <f t="shared" si="12"/>
        <v>BUREAUTIQUE EUCHER</v>
      </c>
      <c r="D239" s="33">
        <v>280</v>
      </c>
      <c r="E239" s="26">
        <v>15</v>
      </c>
      <c r="F239" s="26">
        <v>5</v>
      </c>
      <c r="G239" s="27">
        <v>42081</v>
      </c>
      <c r="H239" s="25" t="str">
        <f t="shared" si="13"/>
        <v>ROBERT</v>
      </c>
      <c r="I239" s="25" t="str">
        <f t="shared" si="14"/>
        <v>CRDP</v>
      </c>
      <c r="J239" s="25" t="str">
        <f t="shared" si="15"/>
        <v>CHATEAU THIERY</v>
      </c>
    </row>
    <row r="240" spans="2:10" x14ac:dyDescent="0.15">
      <c r="B240" s="24">
        <v>5</v>
      </c>
      <c r="C240" s="25" t="str">
        <f t="shared" si="12"/>
        <v>BUREAUTIQUE EUCHER</v>
      </c>
      <c r="D240" s="33">
        <v>200</v>
      </c>
      <c r="E240" s="26">
        <v>8</v>
      </c>
      <c r="F240" s="26">
        <v>5</v>
      </c>
      <c r="G240" s="27">
        <v>42081</v>
      </c>
      <c r="H240" s="25" t="str">
        <f t="shared" si="13"/>
        <v>ROBERT</v>
      </c>
      <c r="I240" s="25" t="str">
        <f t="shared" si="14"/>
        <v>CRAYE ET FILS</v>
      </c>
      <c r="J240" s="25" t="str">
        <f t="shared" si="15"/>
        <v>ROUBAIX</v>
      </c>
    </row>
    <row r="241" spans="2:10" x14ac:dyDescent="0.15">
      <c r="B241" s="24">
        <v>5</v>
      </c>
      <c r="C241" s="25" t="str">
        <f t="shared" si="12"/>
        <v>BUREAUTIQUE EUCHER</v>
      </c>
      <c r="D241" s="33">
        <v>310</v>
      </c>
      <c r="E241" s="26">
        <v>10</v>
      </c>
      <c r="F241" s="26">
        <v>8</v>
      </c>
      <c r="G241" s="27">
        <v>42082</v>
      </c>
      <c r="H241" s="25" t="str">
        <f t="shared" si="13"/>
        <v>DASILVA</v>
      </c>
      <c r="I241" s="25" t="str">
        <f t="shared" si="14"/>
        <v>DOUBLET</v>
      </c>
      <c r="J241" s="25" t="str">
        <f t="shared" si="15"/>
        <v>AVELIN</v>
      </c>
    </row>
    <row r="242" spans="2:10" x14ac:dyDescent="0.15">
      <c r="B242" s="24">
        <v>5</v>
      </c>
      <c r="C242" s="25" t="str">
        <f t="shared" si="12"/>
        <v>BUREAUTIQUE EUCHER</v>
      </c>
      <c r="D242" s="33">
        <v>370</v>
      </c>
      <c r="E242" s="26">
        <v>8</v>
      </c>
      <c r="F242" s="26">
        <v>5</v>
      </c>
      <c r="G242" s="27">
        <v>42083</v>
      </c>
      <c r="H242" s="25" t="str">
        <f t="shared" si="13"/>
        <v>ROBERT</v>
      </c>
      <c r="I242" s="25" t="str">
        <f t="shared" si="14"/>
        <v>CRAYE ET FILS</v>
      </c>
      <c r="J242" s="25" t="str">
        <f t="shared" si="15"/>
        <v>ROUBAIX</v>
      </c>
    </row>
    <row r="243" spans="2:10" x14ac:dyDescent="0.15">
      <c r="B243" s="24">
        <v>5</v>
      </c>
      <c r="C243" s="25" t="str">
        <f t="shared" si="12"/>
        <v>BUREAUTIQUE EUCHER</v>
      </c>
      <c r="D243" s="33">
        <v>370</v>
      </c>
      <c r="E243" s="26">
        <v>20</v>
      </c>
      <c r="F243" s="26">
        <v>5</v>
      </c>
      <c r="G243" s="27">
        <v>42083</v>
      </c>
      <c r="H243" s="25" t="str">
        <f t="shared" si="13"/>
        <v>ROBERT</v>
      </c>
      <c r="I243" s="25" t="str">
        <f t="shared" si="14"/>
        <v>FRANCE SOL</v>
      </c>
      <c r="J243" s="25" t="str">
        <f t="shared" si="15"/>
        <v>DUNKERQUE</v>
      </c>
    </row>
    <row r="244" spans="2:10" x14ac:dyDescent="0.15">
      <c r="B244" s="24">
        <v>5</v>
      </c>
      <c r="C244" s="25" t="str">
        <f t="shared" si="12"/>
        <v>BUREAUTIQUE EUCHER</v>
      </c>
      <c r="D244" s="33">
        <v>370</v>
      </c>
      <c r="E244" s="26">
        <v>16</v>
      </c>
      <c r="F244" s="26">
        <v>5</v>
      </c>
      <c r="G244" s="27">
        <v>42084</v>
      </c>
      <c r="H244" s="25" t="str">
        <f t="shared" si="13"/>
        <v>ROBERT</v>
      </c>
      <c r="I244" s="25" t="str">
        <f t="shared" si="14"/>
        <v>ABRASIFS STA</v>
      </c>
      <c r="J244" s="25" t="str">
        <f t="shared" si="15"/>
        <v>CHERENG</v>
      </c>
    </row>
    <row r="245" spans="2:10" x14ac:dyDescent="0.15">
      <c r="B245" s="24">
        <v>1</v>
      </c>
      <c r="C245" s="25" t="str">
        <f t="shared" si="12"/>
        <v>I COMME IMAGE</v>
      </c>
      <c r="D245" s="33">
        <v>260</v>
      </c>
      <c r="E245" s="26">
        <v>20</v>
      </c>
      <c r="F245" s="26">
        <v>5</v>
      </c>
      <c r="G245" s="27">
        <v>42006</v>
      </c>
      <c r="H245" s="25" t="str">
        <f t="shared" si="13"/>
        <v>ROBERT</v>
      </c>
      <c r="I245" s="25" t="str">
        <f t="shared" si="14"/>
        <v>FRANCE SOL</v>
      </c>
      <c r="J245" s="25" t="str">
        <f t="shared" si="15"/>
        <v>DUNKERQUE</v>
      </c>
    </row>
    <row r="246" spans="2:10" x14ac:dyDescent="0.15">
      <c r="B246" s="24">
        <v>1</v>
      </c>
      <c r="C246" s="25" t="str">
        <f t="shared" si="12"/>
        <v>I COMME IMAGE</v>
      </c>
      <c r="D246" s="33">
        <v>280</v>
      </c>
      <c r="E246" s="26">
        <v>10</v>
      </c>
      <c r="F246" s="26">
        <v>8</v>
      </c>
      <c r="G246" s="27">
        <v>42012</v>
      </c>
      <c r="H246" s="25" t="str">
        <f t="shared" si="13"/>
        <v>DASILVA</v>
      </c>
      <c r="I246" s="25" t="str">
        <f t="shared" si="14"/>
        <v>DOUBLET</v>
      </c>
      <c r="J246" s="25" t="str">
        <f t="shared" si="15"/>
        <v>AVELIN</v>
      </c>
    </row>
    <row r="247" spans="2:10" x14ac:dyDescent="0.15">
      <c r="B247" s="24">
        <v>1</v>
      </c>
      <c r="C247" s="25" t="str">
        <f t="shared" si="12"/>
        <v>I COMME IMAGE</v>
      </c>
      <c r="D247" s="33">
        <v>200</v>
      </c>
      <c r="E247" s="26">
        <v>16</v>
      </c>
      <c r="F247" s="26">
        <v>9</v>
      </c>
      <c r="G247" s="27">
        <v>42014</v>
      </c>
      <c r="H247" s="25" t="str">
        <f t="shared" si="13"/>
        <v>SIERRA</v>
      </c>
      <c r="I247" s="25" t="str">
        <f t="shared" si="14"/>
        <v>ABRASIFS STA</v>
      </c>
      <c r="J247" s="25" t="str">
        <f t="shared" si="15"/>
        <v>CHERENG</v>
      </c>
    </row>
    <row r="248" spans="2:10" x14ac:dyDescent="0.15">
      <c r="B248" s="24">
        <v>1</v>
      </c>
      <c r="C248" s="25" t="str">
        <f t="shared" si="12"/>
        <v>I COMME IMAGE</v>
      </c>
      <c r="D248" s="33">
        <v>70</v>
      </c>
      <c r="E248" s="26">
        <v>10</v>
      </c>
      <c r="F248" s="26">
        <v>7</v>
      </c>
      <c r="G248" s="27">
        <v>42019</v>
      </c>
      <c r="H248" s="25" t="str">
        <f t="shared" si="13"/>
        <v>TALOUI</v>
      </c>
      <c r="I248" s="25" t="str">
        <f t="shared" si="14"/>
        <v>DOUBLET</v>
      </c>
      <c r="J248" s="25" t="str">
        <f t="shared" si="15"/>
        <v>AVELIN</v>
      </c>
    </row>
    <row r="249" spans="2:10" x14ac:dyDescent="0.15">
      <c r="B249" s="24">
        <v>1</v>
      </c>
      <c r="C249" s="25" t="str">
        <f t="shared" si="12"/>
        <v>I COMME IMAGE</v>
      </c>
      <c r="D249" s="33">
        <v>1138</v>
      </c>
      <c r="E249" s="26">
        <v>19</v>
      </c>
      <c r="F249" s="26">
        <v>7</v>
      </c>
      <c r="G249" s="27">
        <v>42021</v>
      </c>
      <c r="H249" s="25" t="str">
        <f t="shared" si="13"/>
        <v>TALOUI</v>
      </c>
      <c r="I249" s="25" t="str">
        <f t="shared" si="14"/>
        <v>KRB</v>
      </c>
      <c r="J249" s="25" t="str">
        <f t="shared" si="15"/>
        <v>DOUAI</v>
      </c>
    </row>
    <row r="250" spans="2:10" x14ac:dyDescent="0.15">
      <c r="B250" s="24">
        <v>1</v>
      </c>
      <c r="C250" s="25" t="str">
        <f t="shared" si="12"/>
        <v>I COMME IMAGE</v>
      </c>
      <c r="D250" s="33">
        <v>70</v>
      </c>
      <c r="E250" s="26">
        <v>14</v>
      </c>
      <c r="F250" s="26">
        <v>6</v>
      </c>
      <c r="G250" s="27">
        <v>42021</v>
      </c>
      <c r="H250" s="25" t="str">
        <f t="shared" si="13"/>
        <v>DJANGO</v>
      </c>
      <c r="I250" s="25" t="str">
        <f t="shared" si="14"/>
        <v>FG</v>
      </c>
      <c r="J250" s="25" t="str">
        <f t="shared" si="15"/>
        <v>CHAPELLE D'ARMENTIERE</v>
      </c>
    </row>
    <row r="251" spans="2:10" x14ac:dyDescent="0.15">
      <c r="B251" s="24">
        <v>1</v>
      </c>
      <c r="C251" s="25" t="str">
        <f t="shared" si="12"/>
        <v>I COMME IMAGE</v>
      </c>
      <c r="D251" s="33">
        <v>440</v>
      </c>
      <c r="E251" s="26">
        <v>14</v>
      </c>
      <c r="F251" s="26">
        <v>5</v>
      </c>
      <c r="G251" s="27">
        <v>42022</v>
      </c>
      <c r="H251" s="25" t="str">
        <f t="shared" si="13"/>
        <v>ROBERT</v>
      </c>
      <c r="I251" s="25" t="str">
        <f t="shared" si="14"/>
        <v>FG</v>
      </c>
      <c r="J251" s="25" t="str">
        <f t="shared" si="15"/>
        <v>CHAPELLE D'ARMENTIERE</v>
      </c>
    </row>
    <row r="252" spans="2:10" x14ac:dyDescent="0.15">
      <c r="B252" s="24">
        <v>1</v>
      </c>
      <c r="C252" s="25" t="str">
        <f t="shared" si="12"/>
        <v>I COMME IMAGE</v>
      </c>
      <c r="D252" s="33">
        <v>440</v>
      </c>
      <c r="E252" s="26">
        <v>14</v>
      </c>
      <c r="F252" s="26">
        <v>5</v>
      </c>
      <c r="G252" s="27">
        <v>42022</v>
      </c>
      <c r="H252" s="25" t="str">
        <f t="shared" si="13"/>
        <v>ROBERT</v>
      </c>
      <c r="I252" s="25" t="str">
        <f t="shared" si="14"/>
        <v>FG</v>
      </c>
      <c r="J252" s="25" t="str">
        <f t="shared" si="15"/>
        <v>CHAPELLE D'ARMENTIERE</v>
      </c>
    </row>
    <row r="253" spans="2:10" x14ac:dyDescent="0.15">
      <c r="B253" s="24">
        <v>1</v>
      </c>
      <c r="C253" s="25" t="str">
        <f t="shared" si="12"/>
        <v>I COMME IMAGE</v>
      </c>
      <c r="D253" s="33">
        <v>2226</v>
      </c>
      <c r="E253" s="26">
        <v>1</v>
      </c>
      <c r="F253" s="26">
        <v>5</v>
      </c>
      <c r="G253" s="27">
        <v>42022</v>
      </c>
      <c r="H253" s="25" t="str">
        <f t="shared" si="13"/>
        <v>ROBERT</v>
      </c>
      <c r="I253" s="25" t="str">
        <f t="shared" si="14"/>
        <v>I COMME IMAGE</v>
      </c>
      <c r="J253" s="25" t="str">
        <f t="shared" si="15"/>
        <v>ROUBAIX</v>
      </c>
    </row>
    <row r="254" spans="2:10" x14ac:dyDescent="0.15">
      <c r="B254" s="24">
        <v>1</v>
      </c>
      <c r="C254" s="25" t="str">
        <f t="shared" si="12"/>
        <v>I COMME IMAGE</v>
      </c>
      <c r="D254" s="33">
        <v>120</v>
      </c>
      <c r="E254" s="26">
        <v>10</v>
      </c>
      <c r="F254" s="26">
        <v>9</v>
      </c>
      <c r="G254" s="27">
        <v>42024</v>
      </c>
      <c r="H254" s="25" t="str">
        <f t="shared" si="13"/>
        <v>SIERRA</v>
      </c>
      <c r="I254" s="25" t="str">
        <f t="shared" si="14"/>
        <v>DOUBLET</v>
      </c>
      <c r="J254" s="25" t="str">
        <f t="shared" si="15"/>
        <v>AVELIN</v>
      </c>
    </row>
    <row r="255" spans="2:10" x14ac:dyDescent="0.15">
      <c r="B255" s="24">
        <v>1</v>
      </c>
      <c r="C255" s="25" t="str">
        <f t="shared" si="12"/>
        <v>I COMME IMAGE</v>
      </c>
      <c r="D255" s="33">
        <v>65</v>
      </c>
      <c r="E255" s="26">
        <v>14</v>
      </c>
      <c r="F255" s="26">
        <v>6</v>
      </c>
      <c r="G255" s="27">
        <v>42024</v>
      </c>
      <c r="H255" s="25" t="str">
        <f t="shared" si="13"/>
        <v>DJANGO</v>
      </c>
      <c r="I255" s="25" t="str">
        <f t="shared" si="14"/>
        <v>FG</v>
      </c>
      <c r="J255" s="25" t="str">
        <f t="shared" si="15"/>
        <v>CHAPELLE D'ARMENTIERE</v>
      </c>
    </row>
    <row r="256" spans="2:10" x14ac:dyDescent="0.15">
      <c r="B256" s="24">
        <v>1</v>
      </c>
      <c r="C256" s="25" t="str">
        <f t="shared" si="12"/>
        <v>I COMME IMAGE</v>
      </c>
      <c r="D256" s="33">
        <v>120</v>
      </c>
      <c r="E256" s="26">
        <v>14</v>
      </c>
      <c r="F256" s="26">
        <v>6</v>
      </c>
      <c r="G256" s="27">
        <v>42024</v>
      </c>
      <c r="H256" s="25" t="str">
        <f t="shared" si="13"/>
        <v>DJANGO</v>
      </c>
      <c r="I256" s="25" t="str">
        <f t="shared" si="14"/>
        <v>FG</v>
      </c>
      <c r="J256" s="25" t="str">
        <f t="shared" si="15"/>
        <v>CHAPELLE D'ARMENTIERE</v>
      </c>
    </row>
    <row r="257" spans="2:10" x14ac:dyDescent="0.15">
      <c r="B257" s="24">
        <v>1</v>
      </c>
      <c r="C257" s="25" t="str">
        <f t="shared" si="12"/>
        <v>I COMME IMAGE</v>
      </c>
      <c r="D257" s="33">
        <v>500</v>
      </c>
      <c r="E257" s="26">
        <v>8</v>
      </c>
      <c r="F257" s="26">
        <v>5</v>
      </c>
      <c r="G257" s="27">
        <v>42025</v>
      </c>
      <c r="H257" s="25" t="str">
        <f t="shared" si="13"/>
        <v>ROBERT</v>
      </c>
      <c r="I257" s="25" t="str">
        <f t="shared" si="14"/>
        <v>CRAYE ET FILS</v>
      </c>
      <c r="J257" s="25" t="str">
        <f t="shared" si="15"/>
        <v>ROUBAIX</v>
      </c>
    </row>
    <row r="258" spans="2:10" x14ac:dyDescent="0.15">
      <c r="B258" s="24">
        <v>1</v>
      </c>
      <c r="C258" s="25" t="str">
        <f t="shared" si="12"/>
        <v>I COMME IMAGE</v>
      </c>
      <c r="D258" s="33">
        <v>65</v>
      </c>
      <c r="E258" s="26">
        <v>14</v>
      </c>
      <c r="F258" s="26">
        <v>6</v>
      </c>
      <c r="G258" s="27">
        <v>42025</v>
      </c>
      <c r="H258" s="25" t="str">
        <f t="shared" si="13"/>
        <v>DJANGO</v>
      </c>
      <c r="I258" s="25" t="str">
        <f t="shared" si="14"/>
        <v>FG</v>
      </c>
      <c r="J258" s="25" t="str">
        <f t="shared" si="15"/>
        <v>CHAPELLE D'ARMENTIERE</v>
      </c>
    </row>
    <row r="259" spans="2:10" x14ac:dyDescent="0.15">
      <c r="B259" s="24">
        <v>1</v>
      </c>
      <c r="C259" s="25" t="str">
        <f t="shared" ref="C259:C322" si="16">VLOOKUP(B259,Sociétés,2,FALSE)</f>
        <v>I COMME IMAGE</v>
      </c>
      <c r="D259" s="33">
        <v>1500</v>
      </c>
      <c r="E259" s="26">
        <v>19</v>
      </c>
      <c r="F259" s="26">
        <v>8</v>
      </c>
      <c r="G259" s="27">
        <v>42026</v>
      </c>
      <c r="H259" s="25" t="str">
        <f t="shared" ref="H259:H322" si="17">VLOOKUP(F259,Chauffeurs,2,FALSE)</f>
        <v>DASILVA</v>
      </c>
      <c r="I259" s="25" t="str">
        <f t="shared" ref="I259:I322" si="18">VLOOKUP(E259,Sociétés,2,FALSE)</f>
        <v>KRB</v>
      </c>
      <c r="J259" s="25" t="str">
        <f t="shared" ref="J259:J322" si="19">VLOOKUP(E259,Sociétés,5,FALSE)</f>
        <v>DOUAI</v>
      </c>
    </row>
    <row r="260" spans="2:10" x14ac:dyDescent="0.15">
      <c r="B260" s="24">
        <v>1</v>
      </c>
      <c r="C260" s="25" t="str">
        <f t="shared" si="16"/>
        <v>I COMME IMAGE</v>
      </c>
      <c r="D260" s="33">
        <v>1250</v>
      </c>
      <c r="E260" s="26">
        <v>14</v>
      </c>
      <c r="F260" s="26">
        <v>7</v>
      </c>
      <c r="G260" s="27">
        <v>42026</v>
      </c>
      <c r="H260" s="25" t="str">
        <f t="shared" si="17"/>
        <v>TALOUI</v>
      </c>
      <c r="I260" s="25" t="str">
        <f t="shared" si="18"/>
        <v>FG</v>
      </c>
      <c r="J260" s="25" t="str">
        <f t="shared" si="19"/>
        <v>CHAPELLE D'ARMENTIERE</v>
      </c>
    </row>
    <row r="261" spans="2:10" x14ac:dyDescent="0.15">
      <c r="B261" s="24">
        <v>1</v>
      </c>
      <c r="C261" s="25" t="str">
        <f t="shared" si="16"/>
        <v>I COMME IMAGE</v>
      </c>
      <c r="D261" s="33">
        <v>1069</v>
      </c>
      <c r="E261" s="26">
        <v>19</v>
      </c>
      <c r="F261" s="26">
        <v>7</v>
      </c>
      <c r="G261" s="27">
        <v>42027</v>
      </c>
      <c r="H261" s="25" t="str">
        <f t="shared" si="17"/>
        <v>TALOUI</v>
      </c>
      <c r="I261" s="25" t="str">
        <f t="shared" si="18"/>
        <v>KRB</v>
      </c>
      <c r="J261" s="25" t="str">
        <f t="shared" si="19"/>
        <v>DOUAI</v>
      </c>
    </row>
    <row r="262" spans="2:10" x14ac:dyDescent="0.15">
      <c r="B262" s="24">
        <v>1</v>
      </c>
      <c r="C262" s="25" t="str">
        <f t="shared" si="16"/>
        <v>I COMME IMAGE</v>
      </c>
      <c r="D262" s="33">
        <v>100</v>
      </c>
      <c r="E262" s="26">
        <v>5</v>
      </c>
      <c r="F262" s="26">
        <v>5</v>
      </c>
      <c r="G262" s="27">
        <v>42027</v>
      </c>
      <c r="H262" s="25" t="str">
        <f t="shared" si="17"/>
        <v>ROBERT</v>
      </c>
      <c r="I262" s="25" t="str">
        <f t="shared" si="18"/>
        <v>BUREAUTIQUE EUCHER</v>
      </c>
      <c r="J262" s="25" t="str">
        <f t="shared" si="19"/>
        <v>ROUBAIX</v>
      </c>
    </row>
    <row r="263" spans="2:10" x14ac:dyDescent="0.15">
      <c r="B263" s="24">
        <v>1</v>
      </c>
      <c r="C263" s="25" t="str">
        <f t="shared" si="16"/>
        <v>I COMME IMAGE</v>
      </c>
      <c r="D263" s="33">
        <v>65</v>
      </c>
      <c r="E263" s="26">
        <v>14</v>
      </c>
      <c r="F263" s="26">
        <v>9</v>
      </c>
      <c r="G263" s="27">
        <v>42027</v>
      </c>
      <c r="H263" s="25" t="str">
        <f t="shared" si="17"/>
        <v>SIERRA</v>
      </c>
      <c r="I263" s="25" t="str">
        <f t="shared" si="18"/>
        <v>FG</v>
      </c>
      <c r="J263" s="25" t="str">
        <f t="shared" si="19"/>
        <v>CHAPELLE D'ARMENTIERE</v>
      </c>
    </row>
    <row r="264" spans="2:10" x14ac:dyDescent="0.15">
      <c r="B264" s="24">
        <v>1</v>
      </c>
      <c r="C264" s="25" t="str">
        <f t="shared" si="16"/>
        <v>I COMME IMAGE</v>
      </c>
      <c r="D264" s="33">
        <v>65</v>
      </c>
      <c r="E264" s="26">
        <v>15</v>
      </c>
      <c r="F264" s="26">
        <v>7</v>
      </c>
      <c r="G264" s="27">
        <v>42028</v>
      </c>
      <c r="H264" s="25" t="str">
        <f t="shared" si="17"/>
        <v>TALOUI</v>
      </c>
      <c r="I264" s="25" t="str">
        <f t="shared" si="18"/>
        <v>CRDP</v>
      </c>
      <c r="J264" s="25" t="str">
        <f t="shared" si="19"/>
        <v>CHATEAU THIERY</v>
      </c>
    </row>
    <row r="265" spans="2:10" x14ac:dyDescent="0.15">
      <c r="B265" s="24">
        <v>1</v>
      </c>
      <c r="C265" s="25" t="str">
        <f t="shared" si="16"/>
        <v>I COMME IMAGE</v>
      </c>
      <c r="D265" s="33">
        <v>65</v>
      </c>
      <c r="E265" s="26">
        <v>20</v>
      </c>
      <c r="F265" s="26">
        <v>7</v>
      </c>
      <c r="G265" s="27">
        <v>42028</v>
      </c>
      <c r="H265" s="25" t="str">
        <f t="shared" si="17"/>
        <v>TALOUI</v>
      </c>
      <c r="I265" s="25" t="str">
        <f t="shared" si="18"/>
        <v>FRANCE SOL</v>
      </c>
      <c r="J265" s="25" t="str">
        <f t="shared" si="19"/>
        <v>DUNKERQUE</v>
      </c>
    </row>
    <row r="266" spans="2:10" x14ac:dyDescent="0.15">
      <c r="B266" s="24">
        <v>1</v>
      </c>
      <c r="C266" s="25" t="str">
        <f t="shared" si="16"/>
        <v>I COMME IMAGE</v>
      </c>
      <c r="D266" s="33">
        <v>170</v>
      </c>
      <c r="E266" s="26">
        <v>14</v>
      </c>
      <c r="F266" s="26">
        <v>5</v>
      </c>
      <c r="G266" s="27">
        <v>42031</v>
      </c>
      <c r="H266" s="25" t="str">
        <f t="shared" si="17"/>
        <v>ROBERT</v>
      </c>
      <c r="I266" s="25" t="str">
        <f t="shared" si="18"/>
        <v>FG</v>
      </c>
      <c r="J266" s="25" t="str">
        <f t="shared" si="19"/>
        <v>CHAPELLE D'ARMENTIERE</v>
      </c>
    </row>
    <row r="267" spans="2:10" x14ac:dyDescent="0.15">
      <c r="B267" s="24">
        <v>1</v>
      </c>
      <c r="C267" s="25" t="str">
        <f t="shared" si="16"/>
        <v>I COMME IMAGE</v>
      </c>
      <c r="D267" s="33">
        <v>65</v>
      </c>
      <c r="E267" s="26">
        <v>20</v>
      </c>
      <c r="F267" s="26">
        <v>7</v>
      </c>
      <c r="G267" s="27">
        <v>42032</v>
      </c>
      <c r="H267" s="25" t="str">
        <f t="shared" si="17"/>
        <v>TALOUI</v>
      </c>
      <c r="I267" s="25" t="str">
        <f t="shared" si="18"/>
        <v>FRANCE SOL</v>
      </c>
      <c r="J267" s="25" t="str">
        <f t="shared" si="19"/>
        <v>DUNKERQUE</v>
      </c>
    </row>
    <row r="268" spans="2:10" x14ac:dyDescent="0.15">
      <c r="B268" s="24">
        <v>1</v>
      </c>
      <c r="C268" s="25" t="str">
        <f t="shared" si="16"/>
        <v>I COMME IMAGE</v>
      </c>
      <c r="D268" s="33">
        <v>65</v>
      </c>
      <c r="E268" s="26">
        <v>8</v>
      </c>
      <c r="F268" s="26">
        <v>9</v>
      </c>
      <c r="G268" s="27">
        <v>42033</v>
      </c>
      <c r="H268" s="25" t="str">
        <f t="shared" si="17"/>
        <v>SIERRA</v>
      </c>
      <c r="I268" s="25" t="str">
        <f t="shared" si="18"/>
        <v>CRAYE ET FILS</v>
      </c>
      <c r="J268" s="25" t="str">
        <f t="shared" si="19"/>
        <v>ROUBAIX</v>
      </c>
    </row>
    <row r="269" spans="2:10" x14ac:dyDescent="0.15">
      <c r="B269" s="24">
        <v>1</v>
      </c>
      <c r="C269" s="25" t="str">
        <f t="shared" si="16"/>
        <v>I COMME IMAGE</v>
      </c>
      <c r="D269" s="33">
        <v>65</v>
      </c>
      <c r="E269" s="26">
        <v>8</v>
      </c>
      <c r="F269" s="26">
        <v>4</v>
      </c>
      <c r="G269" s="27">
        <v>42033</v>
      </c>
      <c r="H269" s="25" t="str">
        <f t="shared" si="17"/>
        <v>DUPONT</v>
      </c>
      <c r="I269" s="25" t="str">
        <f t="shared" si="18"/>
        <v>CRAYE ET FILS</v>
      </c>
      <c r="J269" s="25" t="str">
        <f t="shared" si="19"/>
        <v>ROUBAIX</v>
      </c>
    </row>
    <row r="270" spans="2:10" x14ac:dyDescent="0.15">
      <c r="B270" s="24">
        <v>1</v>
      </c>
      <c r="C270" s="25" t="str">
        <f t="shared" si="16"/>
        <v>I COMME IMAGE</v>
      </c>
      <c r="D270" s="33">
        <v>65</v>
      </c>
      <c r="E270" s="26">
        <v>8</v>
      </c>
      <c r="F270" s="26">
        <v>9</v>
      </c>
      <c r="G270" s="27">
        <v>42034</v>
      </c>
      <c r="H270" s="25" t="str">
        <f t="shared" si="17"/>
        <v>SIERRA</v>
      </c>
      <c r="I270" s="25" t="str">
        <f t="shared" si="18"/>
        <v>CRAYE ET FILS</v>
      </c>
      <c r="J270" s="25" t="str">
        <f t="shared" si="19"/>
        <v>ROUBAIX</v>
      </c>
    </row>
    <row r="271" spans="2:10" x14ac:dyDescent="0.15">
      <c r="B271" s="24">
        <v>1</v>
      </c>
      <c r="C271" s="25" t="str">
        <f t="shared" si="16"/>
        <v>I COMME IMAGE</v>
      </c>
      <c r="D271" s="33">
        <v>65</v>
      </c>
      <c r="E271" s="26">
        <v>20</v>
      </c>
      <c r="F271" s="26">
        <v>6</v>
      </c>
      <c r="G271" s="27">
        <v>42034</v>
      </c>
      <c r="H271" s="25" t="str">
        <f t="shared" si="17"/>
        <v>DJANGO</v>
      </c>
      <c r="I271" s="25" t="str">
        <f t="shared" si="18"/>
        <v>FRANCE SOL</v>
      </c>
      <c r="J271" s="25" t="str">
        <f t="shared" si="19"/>
        <v>DUNKERQUE</v>
      </c>
    </row>
    <row r="272" spans="2:10" x14ac:dyDescent="0.15">
      <c r="B272" s="24">
        <v>1</v>
      </c>
      <c r="C272" s="25" t="str">
        <f t="shared" si="16"/>
        <v>I COMME IMAGE</v>
      </c>
      <c r="D272" s="33">
        <v>65</v>
      </c>
      <c r="E272" s="26">
        <v>18</v>
      </c>
      <c r="F272" s="26">
        <v>6</v>
      </c>
      <c r="G272" s="27">
        <v>42034</v>
      </c>
      <c r="H272" s="25" t="str">
        <f t="shared" si="17"/>
        <v>DJANGO</v>
      </c>
      <c r="I272" s="25" t="str">
        <f t="shared" si="18"/>
        <v>IMPRIDEL</v>
      </c>
      <c r="J272" s="25" t="str">
        <f t="shared" si="19"/>
        <v>CROIX</v>
      </c>
    </row>
    <row r="273" spans="2:10" x14ac:dyDescent="0.15">
      <c r="B273" s="24">
        <v>1</v>
      </c>
      <c r="C273" s="25" t="str">
        <f t="shared" si="16"/>
        <v>I COMME IMAGE</v>
      </c>
      <c r="D273" s="33">
        <v>1226</v>
      </c>
      <c r="E273" s="26">
        <v>19</v>
      </c>
      <c r="F273" s="26">
        <v>6</v>
      </c>
      <c r="G273" s="27">
        <v>42034</v>
      </c>
      <c r="H273" s="25" t="str">
        <f t="shared" si="17"/>
        <v>DJANGO</v>
      </c>
      <c r="I273" s="25" t="str">
        <f t="shared" si="18"/>
        <v>KRB</v>
      </c>
      <c r="J273" s="25" t="str">
        <f t="shared" si="19"/>
        <v>DOUAI</v>
      </c>
    </row>
    <row r="274" spans="2:10" x14ac:dyDescent="0.15">
      <c r="B274" s="24">
        <v>1</v>
      </c>
      <c r="C274" s="25" t="str">
        <f t="shared" si="16"/>
        <v>I COMME IMAGE</v>
      </c>
      <c r="D274" s="33">
        <v>65</v>
      </c>
      <c r="E274" s="26">
        <v>20</v>
      </c>
      <c r="F274" s="26">
        <v>7</v>
      </c>
      <c r="G274" s="27">
        <v>42035</v>
      </c>
      <c r="H274" s="25" t="str">
        <f t="shared" si="17"/>
        <v>TALOUI</v>
      </c>
      <c r="I274" s="25" t="str">
        <f t="shared" si="18"/>
        <v>FRANCE SOL</v>
      </c>
      <c r="J274" s="25" t="str">
        <f t="shared" si="19"/>
        <v>DUNKERQUE</v>
      </c>
    </row>
    <row r="275" spans="2:10" x14ac:dyDescent="0.15">
      <c r="B275" s="24">
        <v>1</v>
      </c>
      <c r="C275" s="25" t="str">
        <f t="shared" si="16"/>
        <v>I COMME IMAGE</v>
      </c>
      <c r="D275" s="33">
        <v>65</v>
      </c>
      <c r="E275" s="26">
        <v>19</v>
      </c>
      <c r="F275" s="26">
        <v>6</v>
      </c>
      <c r="G275" s="27">
        <v>42038</v>
      </c>
      <c r="H275" s="25" t="str">
        <f t="shared" si="17"/>
        <v>DJANGO</v>
      </c>
      <c r="I275" s="25" t="str">
        <f t="shared" si="18"/>
        <v>KRB</v>
      </c>
      <c r="J275" s="25" t="str">
        <f t="shared" si="19"/>
        <v>DOUAI</v>
      </c>
    </row>
    <row r="276" spans="2:10" x14ac:dyDescent="0.15">
      <c r="B276" s="24">
        <v>1</v>
      </c>
      <c r="C276" s="25" t="str">
        <f t="shared" si="16"/>
        <v>I COMME IMAGE</v>
      </c>
      <c r="D276" s="33">
        <v>0</v>
      </c>
      <c r="E276" s="26">
        <v>11</v>
      </c>
      <c r="F276" s="26">
        <v>7</v>
      </c>
      <c r="G276" s="27">
        <v>42039</v>
      </c>
      <c r="H276" s="25" t="str">
        <f t="shared" si="17"/>
        <v>TALOUI</v>
      </c>
      <c r="I276" s="25" t="str">
        <f t="shared" si="18"/>
        <v>FSD</v>
      </c>
      <c r="J276" s="25" t="str">
        <f t="shared" si="19"/>
        <v>AVELIN</v>
      </c>
    </row>
    <row r="277" spans="2:10" x14ac:dyDescent="0.15">
      <c r="B277" s="24">
        <v>1</v>
      </c>
      <c r="C277" s="25" t="str">
        <f t="shared" si="16"/>
        <v>I COMME IMAGE</v>
      </c>
      <c r="D277" s="33">
        <v>120</v>
      </c>
      <c r="E277" s="26">
        <v>14</v>
      </c>
      <c r="F277" s="26">
        <v>6</v>
      </c>
      <c r="G277" s="27">
        <v>42039</v>
      </c>
      <c r="H277" s="25" t="str">
        <f t="shared" si="17"/>
        <v>DJANGO</v>
      </c>
      <c r="I277" s="25" t="str">
        <f t="shared" si="18"/>
        <v>FG</v>
      </c>
      <c r="J277" s="25" t="str">
        <f t="shared" si="19"/>
        <v>CHAPELLE D'ARMENTIERE</v>
      </c>
    </row>
    <row r="278" spans="2:10" x14ac:dyDescent="0.15">
      <c r="B278" s="24">
        <v>1</v>
      </c>
      <c r="C278" s="25" t="str">
        <f t="shared" si="16"/>
        <v>I COMME IMAGE</v>
      </c>
      <c r="D278" s="33">
        <v>600</v>
      </c>
      <c r="E278" s="26">
        <v>10</v>
      </c>
      <c r="F278" s="26">
        <v>3</v>
      </c>
      <c r="G278" s="27">
        <v>42040</v>
      </c>
      <c r="H278" s="25" t="str">
        <f t="shared" si="17"/>
        <v>TARZAN</v>
      </c>
      <c r="I278" s="25" t="str">
        <f t="shared" si="18"/>
        <v>DOUBLET</v>
      </c>
      <c r="J278" s="25" t="str">
        <f t="shared" si="19"/>
        <v>AVELIN</v>
      </c>
    </row>
    <row r="279" spans="2:10" x14ac:dyDescent="0.15">
      <c r="B279" s="24">
        <v>1</v>
      </c>
      <c r="C279" s="25" t="str">
        <f t="shared" si="16"/>
        <v>I COMME IMAGE</v>
      </c>
      <c r="D279" s="33">
        <v>65</v>
      </c>
      <c r="E279" s="26">
        <v>14</v>
      </c>
      <c r="F279" s="26">
        <v>6</v>
      </c>
      <c r="G279" s="27">
        <v>42040</v>
      </c>
      <c r="H279" s="25" t="str">
        <f t="shared" si="17"/>
        <v>DJANGO</v>
      </c>
      <c r="I279" s="25" t="str">
        <f t="shared" si="18"/>
        <v>FG</v>
      </c>
      <c r="J279" s="25" t="str">
        <f t="shared" si="19"/>
        <v>CHAPELLE D'ARMENTIERE</v>
      </c>
    </row>
    <row r="280" spans="2:10" x14ac:dyDescent="0.15">
      <c r="B280" s="24">
        <v>1</v>
      </c>
      <c r="C280" s="25" t="str">
        <f t="shared" si="16"/>
        <v>I COMME IMAGE</v>
      </c>
      <c r="D280" s="33">
        <v>800</v>
      </c>
      <c r="E280" s="26">
        <v>10</v>
      </c>
      <c r="F280" s="26">
        <v>7</v>
      </c>
      <c r="G280" s="27">
        <v>42041</v>
      </c>
      <c r="H280" s="25" t="str">
        <f t="shared" si="17"/>
        <v>TALOUI</v>
      </c>
      <c r="I280" s="25" t="str">
        <f t="shared" si="18"/>
        <v>DOUBLET</v>
      </c>
      <c r="J280" s="25" t="str">
        <f t="shared" si="19"/>
        <v>AVELIN</v>
      </c>
    </row>
    <row r="281" spans="2:10" x14ac:dyDescent="0.15">
      <c r="B281" s="24">
        <v>1</v>
      </c>
      <c r="C281" s="25" t="str">
        <f t="shared" si="16"/>
        <v>I COMME IMAGE</v>
      </c>
      <c r="D281" s="33">
        <v>65</v>
      </c>
      <c r="E281" s="26">
        <v>14</v>
      </c>
      <c r="F281" s="26">
        <v>6</v>
      </c>
      <c r="G281" s="27">
        <v>42041</v>
      </c>
      <c r="H281" s="25" t="str">
        <f t="shared" si="17"/>
        <v>DJANGO</v>
      </c>
      <c r="I281" s="25" t="str">
        <f t="shared" si="18"/>
        <v>FG</v>
      </c>
      <c r="J281" s="25" t="str">
        <f t="shared" si="19"/>
        <v>CHAPELLE D'ARMENTIERE</v>
      </c>
    </row>
    <row r="282" spans="2:10" x14ac:dyDescent="0.15">
      <c r="B282" s="24">
        <v>1</v>
      </c>
      <c r="C282" s="25" t="str">
        <f t="shared" si="16"/>
        <v>I COMME IMAGE</v>
      </c>
      <c r="D282" s="33">
        <v>65</v>
      </c>
      <c r="E282" s="26">
        <v>14</v>
      </c>
      <c r="F282" s="26">
        <v>6</v>
      </c>
      <c r="G282" s="27">
        <v>42041</v>
      </c>
      <c r="H282" s="25" t="str">
        <f t="shared" si="17"/>
        <v>DJANGO</v>
      </c>
      <c r="I282" s="25" t="str">
        <f t="shared" si="18"/>
        <v>FG</v>
      </c>
      <c r="J282" s="25" t="str">
        <f t="shared" si="19"/>
        <v>CHAPELLE D'ARMENTIERE</v>
      </c>
    </row>
    <row r="283" spans="2:10" x14ac:dyDescent="0.15">
      <c r="B283" s="24">
        <v>1</v>
      </c>
      <c r="C283" s="25" t="str">
        <f t="shared" si="16"/>
        <v>I COMME IMAGE</v>
      </c>
      <c r="D283" s="33">
        <v>120</v>
      </c>
      <c r="E283" s="26">
        <v>20</v>
      </c>
      <c r="F283" s="26">
        <v>6</v>
      </c>
      <c r="G283" s="27">
        <v>42042</v>
      </c>
      <c r="H283" s="25" t="str">
        <f t="shared" si="17"/>
        <v>DJANGO</v>
      </c>
      <c r="I283" s="25" t="str">
        <f t="shared" si="18"/>
        <v>FRANCE SOL</v>
      </c>
      <c r="J283" s="25" t="str">
        <f t="shared" si="19"/>
        <v>DUNKERQUE</v>
      </c>
    </row>
    <row r="284" spans="2:10" x14ac:dyDescent="0.15">
      <c r="B284" s="24">
        <v>1</v>
      </c>
      <c r="C284" s="25" t="str">
        <f t="shared" si="16"/>
        <v>I COMME IMAGE</v>
      </c>
      <c r="D284" s="33">
        <v>185</v>
      </c>
      <c r="E284" s="26">
        <v>14</v>
      </c>
      <c r="F284" s="26">
        <v>9</v>
      </c>
      <c r="G284" s="27">
        <v>42042</v>
      </c>
      <c r="H284" s="25" t="str">
        <f t="shared" si="17"/>
        <v>SIERRA</v>
      </c>
      <c r="I284" s="25" t="str">
        <f t="shared" si="18"/>
        <v>FG</v>
      </c>
      <c r="J284" s="25" t="str">
        <f t="shared" si="19"/>
        <v>CHAPELLE D'ARMENTIERE</v>
      </c>
    </row>
    <row r="285" spans="2:10" x14ac:dyDescent="0.15">
      <c r="B285" s="24">
        <v>1</v>
      </c>
      <c r="C285" s="25" t="str">
        <f t="shared" si="16"/>
        <v>I COMME IMAGE</v>
      </c>
      <c r="D285" s="33">
        <v>2000</v>
      </c>
      <c r="E285" s="26">
        <v>15</v>
      </c>
      <c r="F285" s="26">
        <v>5</v>
      </c>
      <c r="G285" s="27">
        <v>42045</v>
      </c>
      <c r="H285" s="25" t="str">
        <f t="shared" si="17"/>
        <v>ROBERT</v>
      </c>
      <c r="I285" s="25" t="str">
        <f t="shared" si="18"/>
        <v>CRDP</v>
      </c>
      <c r="J285" s="25" t="str">
        <f t="shared" si="19"/>
        <v>CHATEAU THIERY</v>
      </c>
    </row>
    <row r="286" spans="2:10" x14ac:dyDescent="0.15">
      <c r="B286" s="24">
        <v>1</v>
      </c>
      <c r="C286" s="25" t="str">
        <f t="shared" si="16"/>
        <v>I COMME IMAGE</v>
      </c>
      <c r="D286" s="33">
        <v>65</v>
      </c>
      <c r="E286" s="26">
        <v>16</v>
      </c>
      <c r="F286" s="26">
        <v>7</v>
      </c>
      <c r="G286" s="27">
        <v>42045</v>
      </c>
      <c r="H286" s="25" t="str">
        <f t="shared" si="17"/>
        <v>TALOUI</v>
      </c>
      <c r="I286" s="25" t="str">
        <f t="shared" si="18"/>
        <v>ABRASIFS STA</v>
      </c>
      <c r="J286" s="25" t="str">
        <f t="shared" si="19"/>
        <v>CHERENG</v>
      </c>
    </row>
    <row r="287" spans="2:10" x14ac:dyDescent="0.15">
      <c r="B287" s="24">
        <v>1</v>
      </c>
      <c r="C287" s="25" t="str">
        <f t="shared" si="16"/>
        <v>I COMME IMAGE</v>
      </c>
      <c r="D287" s="33">
        <v>65</v>
      </c>
      <c r="E287" s="26">
        <v>17</v>
      </c>
      <c r="F287" s="26">
        <v>7</v>
      </c>
      <c r="G287" s="27">
        <v>42047</v>
      </c>
      <c r="H287" s="25" t="str">
        <f t="shared" si="17"/>
        <v>TALOUI</v>
      </c>
      <c r="I287" s="25" t="str">
        <f t="shared" si="18"/>
        <v>EDP</v>
      </c>
      <c r="J287" s="25" t="str">
        <f t="shared" si="19"/>
        <v>COMINES</v>
      </c>
    </row>
    <row r="288" spans="2:10" x14ac:dyDescent="0.15">
      <c r="B288" s="24">
        <v>1</v>
      </c>
      <c r="C288" s="25" t="str">
        <f t="shared" si="16"/>
        <v>I COMME IMAGE</v>
      </c>
      <c r="D288" s="33">
        <v>120</v>
      </c>
      <c r="E288" s="26">
        <v>14</v>
      </c>
      <c r="F288" s="26">
        <v>1</v>
      </c>
      <c r="G288" s="27">
        <v>42049</v>
      </c>
      <c r="H288" s="25" t="str">
        <f t="shared" si="17"/>
        <v>DUPOND</v>
      </c>
      <c r="I288" s="25" t="str">
        <f t="shared" si="18"/>
        <v>FG</v>
      </c>
      <c r="J288" s="25" t="str">
        <f t="shared" si="19"/>
        <v>CHAPELLE D'ARMENTIERE</v>
      </c>
    </row>
    <row r="289" spans="2:10" x14ac:dyDescent="0.15">
      <c r="B289" s="24">
        <v>1</v>
      </c>
      <c r="C289" s="25" t="str">
        <f t="shared" si="16"/>
        <v>I COMME IMAGE</v>
      </c>
      <c r="D289" s="33">
        <v>200</v>
      </c>
      <c r="E289" s="26">
        <v>18</v>
      </c>
      <c r="F289" s="26">
        <v>3</v>
      </c>
      <c r="G289" s="27">
        <v>42049</v>
      </c>
      <c r="H289" s="25" t="str">
        <f t="shared" si="17"/>
        <v>TARZAN</v>
      </c>
      <c r="I289" s="25" t="str">
        <f t="shared" si="18"/>
        <v>IMPRIDEL</v>
      </c>
      <c r="J289" s="25" t="str">
        <f t="shared" si="19"/>
        <v>CROIX</v>
      </c>
    </row>
    <row r="290" spans="2:10" x14ac:dyDescent="0.15">
      <c r="B290" s="24">
        <v>1</v>
      </c>
      <c r="C290" s="25" t="str">
        <f t="shared" si="16"/>
        <v>I COMME IMAGE</v>
      </c>
      <c r="D290" s="33">
        <v>1200</v>
      </c>
      <c r="E290" s="26">
        <v>15</v>
      </c>
      <c r="F290" s="26">
        <v>3</v>
      </c>
      <c r="G290" s="27">
        <v>42049</v>
      </c>
      <c r="H290" s="25" t="str">
        <f t="shared" si="17"/>
        <v>TARZAN</v>
      </c>
      <c r="I290" s="25" t="str">
        <f t="shared" si="18"/>
        <v>CRDP</v>
      </c>
      <c r="J290" s="25" t="str">
        <f t="shared" si="19"/>
        <v>CHATEAU THIERY</v>
      </c>
    </row>
    <row r="291" spans="2:10" x14ac:dyDescent="0.15">
      <c r="B291" s="24">
        <v>1</v>
      </c>
      <c r="C291" s="25" t="str">
        <f t="shared" si="16"/>
        <v>I COMME IMAGE</v>
      </c>
      <c r="D291" s="33">
        <v>65</v>
      </c>
      <c r="E291" s="26">
        <v>17</v>
      </c>
      <c r="F291" s="26">
        <v>4</v>
      </c>
      <c r="G291" s="27">
        <v>42049</v>
      </c>
      <c r="H291" s="25" t="str">
        <f t="shared" si="17"/>
        <v>DUPONT</v>
      </c>
      <c r="I291" s="25" t="str">
        <f t="shared" si="18"/>
        <v>EDP</v>
      </c>
      <c r="J291" s="25" t="str">
        <f t="shared" si="19"/>
        <v>COMINES</v>
      </c>
    </row>
    <row r="292" spans="2:10" x14ac:dyDescent="0.15">
      <c r="B292" s="24">
        <v>1</v>
      </c>
      <c r="C292" s="25" t="str">
        <f t="shared" si="16"/>
        <v>I COMME IMAGE</v>
      </c>
      <c r="D292" s="33">
        <v>65</v>
      </c>
      <c r="E292" s="26">
        <v>10</v>
      </c>
      <c r="F292" s="26">
        <v>4</v>
      </c>
      <c r="G292" s="27">
        <v>42049</v>
      </c>
      <c r="H292" s="25" t="str">
        <f t="shared" si="17"/>
        <v>DUPONT</v>
      </c>
      <c r="I292" s="25" t="str">
        <f t="shared" si="18"/>
        <v>DOUBLET</v>
      </c>
      <c r="J292" s="25" t="str">
        <f t="shared" si="19"/>
        <v>AVELIN</v>
      </c>
    </row>
    <row r="293" spans="2:10" x14ac:dyDescent="0.15">
      <c r="B293" s="24">
        <v>1</v>
      </c>
      <c r="C293" s="25" t="str">
        <f t="shared" si="16"/>
        <v>I COMME IMAGE</v>
      </c>
      <c r="D293" s="33">
        <v>65</v>
      </c>
      <c r="E293" s="26">
        <v>2</v>
      </c>
      <c r="F293" s="26">
        <v>7</v>
      </c>
      <c r="G293" s="27">
        <v>42051</v>
      </c>
      <c r="H293" s="25" t="str">
        <f t="shared" si="17"/>
        <v>TALOUI</v>
      </c>
      <c r="I293" s="25" t="str">
        <f t="shared" si="18"/>
        <v>AFFRETEMENT DU PEVELE</v>
      </c>
      <c r="J293" s="25" t="str">
        <f t="shared" si="19"/>
        <v>AVELIN</v>
      </c>
    </row>
    <row r="294" spans="2:10" x14ac:dyDescent="0.15">
      <c r="B294" s="24">
        <v>1</v>
      </c>
      <c r="C294" s="25" t="str">
        <f t="shared" si="16"/>
        <v>I COMME IMAGE</v>
      </c>
      <c r="D294" s="33">
        <v>65</v>
      </c>
      <c r="E294" s="26">
        <v>14</v>
      </c>
      <c r="F294" s="26">
        <v>4</v>
      </c>
      <c r="G294" s="27">
        <v>42052</v>
      </c>
      <c r="H294" s="25" t="str">
        <f t="shared" si="17"/>
        <v>DUPONT</v>
      </c>
      <c r="I294" s="25" t="str">
        <f t="shared" si="18"/>
        <v>FG</v>
      </c>
      <c r="J294" s="25" t="str">
        <f t="shared" si="19"/>
        <v>CHAPELLE D'ARMENTIERE</v>
      </c>
    </row>
    <row r="295" spans="2:10" x14ac:dyDescent="0.15">
      <c r="B295" s="24">
        <v>1</v>
      </c>
      <c r="C295" s="25" t="str">
        <f t="shared" si="16"/>
        <v>I COMME IMAGE</v>
      </c>
      <c r="D295" s="33">
        <v>65</v>
      </c>
      <c r="E295" s="26">
        <v>20</v>
      </c>
      <c r="F295" s="26">
        <v>7</v>
      </c>
      <c r="G295" s="27">
        <v>42053</v>
      </c>
      <c r="H295" s="25" t="str">
        <f t="shared" si="17"/>
        <v>TALOUI</v>
      </c>
      <c r="I295" s="25" t="str">
        <f t="shared" si="18"/>
        <v>FRANCE SOL</v>
      </c>
      <c r="J295" s="25" t="str">
        <f t="shared" si="19"/>
        <v>DUNKERQUE</v>
      </c>
    </row>
    <row r="296" spans="2:10" x14ac:dyDescent="0.15">
      <c r="B296" s="24">
        <v>1</v>
      </c>
      <c r="C296" s="25" t="str">
        <f t="shared" si="16"/>
        <v>I COMME IMAGE</v>
      </c>
      <c r="D296" s="33">
        <v>120</v>
      </c>
      <c r="E296" s="26">
        <v>14</v>
      </c>
      <c r="F296" s="26">
        <v>6</v>
      </c>
      <c r="G296" s="27">
        <v>42055</v>
      </c>
      <c r="H296" s="25" t="str">
        <f t="shared" si="17"/>
        <v>DJANGO</v>
      </c>
      <c r="I296" s="25" t="str">
        <f t="shared" si="18"/>
        <v>FG</v>
      </c>
      <c r="J296" s="25" t="str">
        <f t="shared" si="19"/>
        <v>CHAPELLE D'ARMENTIERE</v>
      </c>
    </row>
    <row r="297" spans="2:10" x14ac:dyDescent="0.15">
      <c r="B297" s="24">
        <v>1</v>
      </c>
      <c r="C297" s="25" t="str">
        <f t="shared" si="16"/>
        <v>I COMME IMAGE</v>
      </c>
      <c r="D297" s="33">
        <v>65</v>
      </c>
      <c r="E297" s="26">
        <v>14</v>
      </c>
      <c r="F297" s="26">
        <v>9</v>
      </c>
      <c r="G297" s="27">
        <v>42055</v>
      </c>
      <c r="H297" s="25" t="str">
        <f t="shared" si="17"/>
        <v>SIERRA</v>
      </c>
      <c r="I297" s="25" t="str">
        <f t="shared" si="18"/>
        <v>FG</v>
      </c>
      <c r="J297" s="25" t="str">
        <f t="shared" si="19"/>
        <v>CHAPELLE D'ARMENTIERE</v>
      </c>
    </row>
    <row r="298" spans="2:10" x14ac:dyDescent="0.15">
      <c r="B298" s="24">
        <v>1</v>
      </c>
      <c r="C298" s="25" t="str">
        <f t="shared" si="16"/>
        <v>I COMME IMAGE</v>
      </c>
      <c r="D298" s="33">
        <v>65</v>
      </c>
      <c r="E298" s="26">
        <v>1</v>
      </c>
      <c r="F298" s="26">
        <v>6</v>
      </c>
      <c r="G298" s="27">
        <v>42055</v>
      </c>
      <c r="H298" s="25" t="str">
        <f t="shared" si="17"/>
        <v>DJANGO</v>
      </c>
      <c r="I298" s="25" t="str">
        <f t="shared" si="18"/>
        <v>I COMME IMAGE</v>
      </c>
      <c r="J298" s="25" t="str">
        <f t="shared" si="19"/>
        <v>ROUBAIX</v>
      </c>
    </row>
    <row r="299" spans="2:10" x14ac:dyDescent="0.15">
      <c r="B299" s="24">
        <v>1</v>
      </c>
      <c r="C299" s="25" t="str">
        <f t="shared" si="16"/>
        <v>I COMME IMAGE</v>
      </c>
      <c r="D299" s="33">
        <v>65</v>
      </c>
      <c r="E299" s="26">
        <v>15</v>
      </c>
      <c r="F299" s="26">
        <v>6</v>
      </c>
      <c r="G299" s="27">
        <v>42055</v>
      </c>
      <c r="H299" s="25" t="str">
        <f t="shared" si="17"/>
        <v>DJANGO</v>
      </c>
      <c r="I299" s="25" t="str">
        <f t="shared" si="18"/>
        <v>CRDP</v>
      </c>
      <c r="J299" s="25" t="str">
        <f t="shared" si="19"/>
        <v>CHATEAU THIERY</v>
      </c>
    </row>
    <row r="300" spans="2:10" x14ac:dyDescent="0.15">
      <c r="B300" s="24">
        <v>1</v>
      </c>
      <c r="C300" s="25" t="str">
        <f t="shared" si="16"/>
        <v>I COMME IMAGE</v>
      </c>
      <c r="D300" s="33">
        <v>65</v>
      </c>
      <c r="E300" s="26">
        <v>19</v>
      </c>
      <c r="F300" s="26">
        <v>7</v>
      </c>
      <c r="G300" s="27">
        <v>42055</v>
      </c>
      <c r="H300" s="25" t="str">
        <f t="shared" si="17"/>
        <v>TALOUI</v>
      </c>
      <c r="I300" s="25" t="str">
        <f t="shared" si="18"/>
        <v>KRB</v>
      </c>
      <c r="J300" s="25" t="str">
        <f t="shared" si="19"/>
        <v>DOUAI</v>
      </c>
    </row>
    <row r="301" spans="2:10" x14ac:dyDescent="0.15">
      <c r="B301" s="24">
        <v>1</v>
      </c>
      <c r="C301" s="25" t="str">
        <f t="shared" si="16"/>
        <v>I COMME IMAGE</v>
      </c>
      <c r="D301" s="33">
        <v>65</v>
      </c>
      <c r="E301" s="26">
        <v>20</v>
      </c>
      <c r="F301" s="26">
        <v>7</v>
      </c>
      <c r="G301" s="27">
        <v>42055</v>
      </c>
      <c r="H301" s="25" t="str">
        <f t="shared" si="17"/>
        <v>TALOUI</v>
      </c>
      <c r="I301" s="25" t="str">
        <f t="shared" si="18"/>
        <v>FRANCE SOL</v>
      </c>
      <c r="J301" s="25" t="str">
        <f t="shared" si="19"/>
        <v>DUNKERQUE</v>
      </c>
    </row>
    <row r="302" spans="2:10" x14ac:dyDescent="0.15">
      <c r="B302" s="24">
        <v>1</v>
      </c>
      <c r="C302" s="25" t="str">
        <f t="shared" si="16"/>
        <v>I COMME IMAGE</v>
      </c>
      <c r="D302" s="33">
        <v>200</v>
      </c>
      <c r="E302" s="26">
        <v>1</v>
      </c>
      <c r="F302" s="26">
        <v>3</v>
      </c>
      <c r="G302" s="27">
        <v>42060</v>
      </c>
      <c r="H302" s="25" t="str">
        <f t="shared" si="17"/>
        <v>TARZAN</v>
      </c>
      <c r="I302" s="25" t="str">
        <f t="shared" si="18"/>
        <v>I COMME IMAGE</v>
      </c>
      <c r="J302" s="25" t="str">
        <f t="shared" si="19"/>
        <v>ROUBAIX</v>
      </c>
    </row>
    <row r="303" spans="2:10" x14ac:dyDescent="0.15">
      <c r="B303" s="24">
        <v>1</v>
      </c>
      <c r="C303" s="25" t="str">
        <f t="shared" si="16"/>
        <v>I COMME IMAGE</v>
      </c>
      <c r="D303" s="33">
        <v>1200</v>
      </c>
      <c r="E303" s="26">
        <v>19</v>
      </c>
      <c r="F303" s="26">
        <v>3</v>
      </c>
      <c r="G303" s="27">
        <v>42060</v>
      </c>
      <c r="H303" s="25" t="str">
        <f t="shared" si="17"/>
        <v>TARZAN</v>
      </c>
      <c r="I303" s="25" t="str">
        <f t="shared" si="18"/>
        <v>KRB</v>
      </c>
      <c r="J303" s="25" t="str">
        <f t="shared" si="19"/>
        <v>DOUAI</v>
      </c>
    </row>
    <row r="304" spans="2:10" x14ac:dyDescent="0.15">
      <c r="B304" s="24">
        <v>1</v>
      </c>
      <c r="C304" s="25" t="str">
        <f t="shared" si="16"/>
        <v>I COMME IMAGE</v>
      </c>
      <c r="D304" s="33">
        <v>200</v>
      </c>
      <c r="E304" s="26">
        <v>11</v>
      </c>
      <c r="F304" s="26">
        <v>3</v>
      </c>
      <c r="G304" s="27">
        <v>42060</v>
      </c>
      <c r="H304" s="25" t="str">
        <f t="shared" si="17"/>
        <v>TARZAN</v>
      </c>
      <c r="I304" s="25" t="str">
        <f t="shared" si="18"/>
        <v>FSD</v>
      </c>
      <c r="J304" s="25" t="str">
        <f t="shared" si="19"/>
        <v>AVELIN</v>
      </c>
    </row>
    <row r="305" spans="2:10" x14ac:dyDescent="0.15">
      <c r="B305" s="24">
        <v>1</v>
      </c>
      <c r="C305" s="25" t="str">
        <f t="shared" si="16"/>
        <v>I COMME IMAGE</v>
      </c>
      <c r="D305" s="33">
        <v>65</v>
      </c>
      <c r="E305" s="26">
        <v>14</v>
      </c>
      <c r="F305" s="26">
        <v>9</v>
      </c>
      <c r="G305" s="27">
        <v>42063</v>
      </c>
      <c r="H305" s="25" t="str">
        <f t="shared" si="17"/>
        <v>SIERRA</v>
      </c>
      <c r="I305" s="25" t="str">
        <f t="shared" si="18"/>
        <v>FG</v>
      </c>
      <c r="J305" s="25" t="str">
        <f t="shared" si="19"/>
        <v>CHAPELLE D'ARMENTIERE</v>
      </c>
    </row>
    <row r="306" spans="2:10" x14ac:dyDescent="0.15">
      <c r="B306" s="24">
        <v>1</v>
      </c>
      <c r="C306" s="25" t="str">
        <f t="shared" si="16"/>
        <v>I COMME IMAGE</v>
      </c>
      <c r="D306" s="33">
        <v>170</v>
      </c>
      <c r="E306" s="26">
        <v>14</v>
      </c>
      <c r="F306" s="26">
        <v>9</v>
      </c>
      <c r="G306" s="27">
        <v>42081</v>
      </c>
      <c r="H306" s="25" t="str">
        <f t="shared" si="17"/>
        <v>SIERRA</v>
      </c>
      <c r="I306" s="25" t="str">
        <f t="shared" si="18"/>
        <v>FG</v>
      </c>
      <c r="J306" s="25" t="str">
        <f t="shared" si="19"/>
        <v>CHAPELLE D'ARMENTIERE</v>
      </c>
    </row>
    <row r="307" spans="2:10" x14ac:dyDescent="0.15">
      <c r="B307" s="24">
        <v>1</v>
      </c>
      <c r="C307" s="25" t="str">
        <f t="shared" si="16"/>
        <v>I COMME IMAGE</v>
      </c>
      <c r="D307" s="33">
        <v>170</v>
      </c>
      <c r="E307" s="26">
        <v>14</v>
      </c>
      <c r="F307" s="26">
        <v>8</v>
      </c>
      <c r="G307" s="27">
        <v>42081</v>
      </c>
      <c r="H307" s="25" t="str">
        <f t="shared" si="17"/>
        <v>DASILVA</v>
      </c>
      <c r="I307" s="25" t="str">
        <f t="shared" si="18"/>
        <v>FG</v>
      </c>
      <c r="J307" s="25" t="str">
        <f t="shared" si="19"/>
        <v>CHAPELLE D'ARMENTIERE</v>
      </c>
    </row>
    <row r="308" spans="2:10" x14ac:dyDescent="0.15">
      <c r="B308" s="24">
        <v>1</v>
      </c>
      <c r="C308" s="25" t="str">
        <f t="shared" si="16"/>
        <v>I COMME IMAGE</v>
      </c>
      <c r="D308" s="33">
        <v>170</v>
      </c>
      <c r="E308" s="26">
        <v>14</v>
      </c>
      <c r="F308" s="26">
        <v>3</v>
      </c>
      <c r="G308" s="27">
        <v>42081</v>
      </c>
      <c r="H308" s="25" t="str">
        <f t="shared" si="17"/>
        <v>TARZAN</v>
      </c>
      <c r="I308" s="25" t="str">
        <f t="shared" si="18"/>
        <v>FG</v>
      </c>
      <c r="J308" s="25" t="str">
        <f t="shared" si="19"/>
        <v>CHAPELLE D'ARMENTIERE</v>
      </c>
    </row>
    <row r="309" spans="2:10" x14ac:dyDescent="0.15">
      <c r="B309" s="24">
        <v>1</v>
      </c>
      <c r="C309" s="25" t="str">
        <f t="shared" si="16"/>
        <v>I COMME IMAGE</v>
      </c>
      <c r="D309" s="33">
        <v>65</v>
      </c>
      <c r="E309" s="26">
        <v>19</v>
      </c>
      <c r="F309" s="26">
        <v>6</v>
      </c>
      <c r="G309" s="27">
        <v>42081</v>
      </c>
      <c r="H309" s="25" t="str">
        <f t="shared" si="17"/>
        <v>DJANGO</v>
      </c>
      <c r="I309" s="25" t="str">
        <f t="shared" si="18"/>
        <v>KRB</v>
      </c>
      <c r="J309" s="25" t="str">
        <f t="shared" si="19"/>
        <v>DOUAI</v>
      </c>
    </row>
    <row r="310" spans="2:10" x14ac:dyDescent="0.15">
      <c r="B310" s="24">
        <v>1</v>
      </c>
      <c r="C310" s="25" t="str">
        <f t="shared" si="16"/>
        <v>I COMME IMAGE</v>
      </c>
      <c r="D310" s="33">
        <v>120</v>
      </c>
      <c r="E310" s="26">
        <v>17</v>
      </c>
      <c r="F310" s="26">
        <v>7</v>
      </c>
      <c r="G310" s="27">
        <v>42082</v>
      </c>
      <c r="H310" s="25" t="str">
        <f t="shared" si="17"/>
        <v>TALOUI</v>
      </c>
      <c r="I310" s="25" t="str">
        <f t="shared" si="18"/>
        <v>EDP</v>
      </c>
      <c r="J310" s="25" t="str">
        <f t="shared" si="19"/>
        <v>COMINES</v>
      </c>
    </row>
    <row r="311" spans="2:10" x14ac:dyDescent="0.15">
      <c r="B311" s="24">
        <v>1</v>
      </c>
      <c r="C311" s="25" t="str">
        <f t="shared" si="16"/>
        <v>I COMME IMAGE</v>
      </c>
      <c r="D311" s="33">
        <v>120</v>
      </c>
      <c r="E311" s="26">
        <v>9</v>
      </c>
      <c r="F311" s="26">
        <v>7</v>
      </c>
      <c r="G311" s="27">
        <v>42082</v>
      </c>
      <c r="H311" s="25" t="str">
        <f t="shared" si="17"/>
        <v>TALOUI</v>
      </c>
      <c r="I311" s="25" t="str">
        <f t="shared" si="18"/>
        <v>DIAMANT</v>
      </c>
      <c r="J311" s="25" t="str">
        <f t="shared" si="19"/>
        <v>ROUBAIX</v>
      </c>
    </row>
    <row r="312" spans="2:10" x14ac:dyDescent="0.15">
      <c r="B312" s="24">
        <v>1</v>
      </c>
      <c r="C312" s="25" t="str">
        <f t="shared" si="16"/>
        <v>I COMME IMAGE</v>
      </c>
      <c r="D312" s="33">
        <v>0</v>
      </c>
      <c r="E312" s="26">
        <v>4</v>
      </c>
      <c r="F312" s="26">
        <v>3</v>
      </c>
      <c r="G312" s="27">
        <v>42082</v>
      </c>
      <c r="H312" s="25" t="str">
        <f t="shared" si="17"/>
        <v>TARZAN</v>
      </c>
      <c r="I312" s="25" t="str">
        <f t="shared" si="18"/>
        <v>ATITEX</v>
      </c>
      <c r="J312" s="25" t="str">
        <f t="shared" si="19"/>
        <v>TOURCOING</v>
      </c>
    </row>
    <row r="313" spans="2:10" x14ac:dyDescent="0.15">
      <c r="B313" s="24">
        <v>1</v>
      </c>
      <c r="C313" s="25" t="str">
        <f t="shared" si="16"/>
        <v>I COMME IMAGE</v>
      </c>
      <c r="D313" s="33">
        <v>65</v>
      </c>
      <c r="E313" s="26">
        <v>16</v>
      </c>
      <c r="F313" s="26">
        <v>7</v>
      </c>
      <c r="G313" s="27">
        <v>42082</v>
      </c>
      <c r="H313" s="25" t="str">
        <f t="shared" si="17"/>
        <v>TALOUI</v>
      </c>
      <c r="I313" s="25" t="str">
        <f t="shared" si="18"/>
        <v>ABRASIFS STA</v>
      </c>
      <c r="J313" s="25" t="str">
        <f t="shared" si="19"/>
        <v>CHERENG</v>
      </c>
    </row>
    <row r="314" spans="2:10" x14ac:dyDescent="0.15">
      <c r="B314" s="24">
        <v>1</v>
      </c>
      <c r="C314" s="25" t="str">
        <f t="shared" si="16"/>
        <v>I COMME IMAGE</v>
      </c>
      <c r="D314" s="33">
        <v>65</v>
      </c>
      <c r="E314" s="26">
        <v>19</v>
      </c>
      <c r="F314" s="26">
        <v>7</v>
      </c>
      <c r="G314" s="27">
        <v>42082</v>
      </c>
      <c r="H314" s="25" t="str">
        <f t="shared" si="17"/>
        <v>TALOUI</v>
      </c>
      <c r="I314" s="25" t="str">
        <f t="shared" si="18"/>
        <v>KRB</v>
      </c>
      <c r="J314" s="25" t="str">
        <f t="shared" si="19"/>
        <v>DOUAI</v>
      </c>
    </row>
    <row r="315" spans="2:10" x14ac:dyDescent="0.15">
      <c r="B315" s="24">
        <v>1</v>
      </c>
      <c r="C315" s="25" t="str">
        <f t="shared" si="16"/>
        <v>I COMME IMAGE</v>
      </c>
      <c r="D315" s="33">
        <v>130</v>
      </c>
      <c r="E315" s="26">
        <v>6</v>
      </c>
      <c r="F315" s="26">
        <v>3</v>
      </c>
      <c r="G315" s="27">
        <v>42083</v>
      </c>
      <c r="H315" s="25" t="str">
        <f t="shared" si="17"/>
        <v>TARZAN</v>
      </c>
      <c r="I315" s="25" t="str">
        <f t="shared" si="18"/>
        <v>CHRONOPOST</v>
      </c>
      <c r="J315" s="25" t="str">
        <f t="shared" si="19"/>
        <v>VILLENEUVE D'ASCQ</v>
      </c>
    </row>
    <row r="316" spans="2:10" x14ac:dyDescent="0.15">
      <c r="B316" s="24">
        <v>1</v>
      </c>
      <c r="C316" s="25" t="str">
        <f t="shared" si="16"/>
        <v>I COMME IMAGE</v>
      </c>
      <c r="D316" s="33">
        <v>120</v>
      </c>
      <c r="E316" s="26">
        <v>10</v>
      </c>
      <c r="F316" s="26">
        <v>3</v>
      </c>
      <c r="G316" s="27">
        <v>42083</v>
      </c>
      <c r="H316" s="25" t="str">
        <f t="shared" si="17"/>
        <v>TARZAN</v>
      </c>
      <c r="I316" s="25" t="str">
        <f t="shared" si="18"/>
        <v>DOUBLET</v>
      </c>
      <c r="J316" s="25" t="str">
        <f t="shared" si="19"/>
        <v>AVELIN</v>
      </c>
    </row>
    <row r="317" spans="2:10" x14ac:dyDescent="0.15">
      <c r="B317" s="24">
        <v>1</v>
      </c>
      <c r="C317" s="25" t="str">
        <f t="shared" si="16"/>
        <v>I COMME IMAGE</v>
      </c>
      <c r="D317" s="33">
        <v>120</v>
      </c>
      <c r="E317" s="26">
        <v>5</v>
      </c>
      <c r="F317" s="26">
        <v>6</v>
      </c>
      <c r="G317" s="27">
        <v>42083</v>
      </c>
      <c r="H317" s="25" t="str">
        <f t="shared" si="17"/>
        <v>DJANGO</v>
      </c>
      <c r="I317" s="25" t="str">
        <f t="shared" si="18"/>
        <v>BUREAUTIQUE EUCHER</v>
      </c>
      <c r="J317" s="25" t="str">
        <f t="shared" si="19"/>
        <v>ROUBAIX</v>
      </c>
    </row>
    <row r="318" spans="2:10" x14ac:dyDescent="0.15">
      <c r="B318" s="24">
        <v>1</v>
      </c>
      <c r="C318" s="25" t="str">
        <f t="shared" si="16"/>
        <v>I COMME IMAGE</v>
      </c>
      <c r="D318" s="33">
        <v>65</v>
      </c>
      <c r="E318" s="26">
        <v>10</v>
      </c>
      <c r="F318" s="26">
        <v>3</v>
      </c>
      <c r="G318" s="27">
        <v>42084</v>
      </c>
      <c r="H318" s="25" t="str">
        <f t="shared" si="17"/>
        <v>TARZAN</v>
      </c>
      <c r="I318" s="25" t="str">
        <f t="shared" si="18"/>
        <v>DOUBLET</v>
      </c>
      <c r="J318" s="25" t="str">
        <f t="shared" si="19"/>
        <v>AVELIN</v>
      </c>
    </row>
    <row r="319" spans="2:10" x14ac:dyDescent="0.15">
      <c r="B319" s="24">
        <v>1</v>
      </c>
      <c r="C319" s="25" t="str">
        <f t="shared" si="16"/>
        <v>I COMME IMAGE</v>
      </c>
      <c r="D319" s="33">
        <v>65</v>
      </c>
      <c r="E319" s="26">
        <v>14</v>
      </c>
      <c r="F319" s="26">
        <v>6</v>
      </c>
      <c r="G319" s="27">
        <v>42084</v>
      </c>
      <c r="H319" s="25" t="str">
        <f t="shared" si="17"/>
        <v>DJANGO</v>
      </c>
      <c r="I319" s="25" t="str">
        <f t="shared" si="18"/>
        <v>FG</v>
      </c>
      <c r="J319" s="25" t="str">
        <f t="shared" si="19"/>
        <v>CHAPELLE D'ARMENTIERE</v>
      </c>
    </row>
    <row r="320" spans="2:10" x14ac:dyDescent="0.15">
      <c r="B320" s="24">
        <v>1</v>
      </c>
      <c r="C320" s="25" t="str">
        <f t="shared" si="16"/>
        <v>I COMME IMAGE</v>
      </c>
      <c r="D320" s="33">
        <v>600</v>
      </c>
      <c r="E320" s="26">
        <v>14</v>
      </c>
      <c r="F320" s="26">
        <v>3</v>
      </c>
      <c r="G320" s="27">
        <v>42087</v>
      </c>
      <c r="H320" s="25" t="str">
        <f t="shared" si="17"/>
        <v>TARZAN</v>
      </c>
      <c r="I320" s="25" t="str">
        <f t="shared" si="18"/>
        <v>FG</v>
      </c>
      <c r="J320" s="25" t="str">
        <f t="shared" si="19"/>
        <v>CHAPELLE D'ARMENTIERE</v>
      </c>
    </row>
    <row r="321" spans="2:10" x14ac:dyDescent="0.15">
      <c r="B321" s="24">
        <v>1</v>
      </c>
      <c r="C321" s="25" t="str">
        <f t="shared" si="16"/>
        <v>I COMME IMAGE</v>
      </c>
      <c r="D321" s="33">
        <v>2200</v>
      </c>
      <c r="E321" s="26">
        <v>19</v>
      </c>
      <c r="F321" s="26">
        <v>5</v>
      </c>
      <c r="G321" s="27">
        <v>42087</v>
      </c>
      <c r="H321" s="25" t="str">
        <f t="shared" si="17"/>
        <v>ROBERT</v>
      </c>
      <c r="I321" s="25" t="str">
        <f t="shared" si="18"/>
        <v>KRB</v>
      </c>
      <c r="J321" s="25" t="str">
        <f t="shared" si="19"/>
        <v>DOUAI</v>
      </c>
    </row>
    <row r="322" spans="2:10" x14ac:dyDescent="0.15">
      <c r="B322" s="24">
        <v>1</v>
      </c>
      <c r="C322" s="25" t="str">
        <f t="shared" si="16"/>
        <v>I COMME IMAGE</v>
      </c>
      <c r="D322" s="33">
        <v>65</v>
      </c>
      <c r="E322" s="26">
        <v>19</v>
      </c>
      <c r="F322" s="26">
        <v>3</v>
      </c>
      <c r="G322" s="27">
        <v>42087</v>
      </c>
      <c r="H322" s="25" t="str">
        <f t="shared" si="17"/>
        <v>TARZAN</v>
      </c>
      <c r="I322" s="25" t="str">
        <f t="shared" si="18"/>
        <v>KRB</v>
      </c>
      <c r="J322" s="25" t="str">
        <f t="shared" si="19"/>
        <v>DOUAI</v>
      </c>
    </row>
    <row r="323" spans="2:10" x14ac:dyDescent="0.15">
      <c r="B323" s="24">
        <v>1</v>
      </c>
      <c r="C323" s="25" t="str">
        <f t="shared" ref="C323:C386" si="20">VLOOKUP(B323,Sociétés,2,FALSE)</f>
        <v>I COMME IMAGE</v>
      </c>
      <c r="D323" s="33">
        <v>65</v>
      </c>
      <c r="E323" s="26">
        <v>10</v>
      </c>
      <c r="F323" s="26">
        <v>8</v>
      </c>
      <c r="G323" s="27">
        <v>42087</v>
      </c>
      <c r="H323" s="25" t="str">
        <f t="shared" ref="H323:H387" si="21">VLOOKUP(F323,Chauffeurs,2,FALSE)</f>
        <v>DASILVA</v>
      </c>
      <c r="I323" s="25" t="str">
        <f t="shared" ref="I323:I387" si="22">VLOOKUP(E323,Sociétés,2,FALSE)</f>
        <v>DOUBLET</v>
      </c>
      <c r="J323" s="25" t="str">
        <f t="shared" ref="J323:J387" si="23">VLOOKUP(E323,Sociétés,5,FALSE)</f>
        <v>AVELIN</v>
      </c>
    </row>
    <row r="324" spans="2:10" x14ac:dyDescent="0.15">
      <c r="B324" s="24">
        <v>1</v>
      </c>
      <c r="C324" s="25" t="str">
        <f t="shared" si="20"/>
        <v>I COMME IMAGE</v>
      </c>
      <c r="D324" s="33">
        <v>65</v>
      </c>
      <c r="E324" s="26">
        <v>1</v>
      </c>
      <c r="F324" s="26">
        <v>7</v>
      </c>
      <c r="G324" s="27">
        <v>42088</v>
      </c>
      <c r="H324" s="25" t="str">
        <f t="shared" si="21"/>
        <v>TALOUI</v>
      </c>
      <c r="I324" s="25" t="str">
        <f t="shared" si="22"/>
        <v>I COMME IMAGE</v>
      </c>
      <c r="J324" s="25" t="str">
        <f t="shared" si="23"/>
        <v>ROUBAIX</v>
      </c>
    </row>
    <row r="325" spans="2:10" x14ac:dyDescent="0.15">
      <c r="B325" s="24">
        <v>1</v>
      </c>
      <c r="C325" s="25" t="str">
        <f t="shared" si="20"/>
        <v>I COMME IMAGE</v>
      </c>
      <c r="D325" s="33">
        <v>65</v>
      </c>
      <c r="E325" s="26">
        <v>19</v>
      </c>
      <c r="F325" s="26">
        <v>7</v>
      </c>
      <c r="G325" s="27">
        <v>42088</v>
      </c>
      <c r="H325" s="25" t="str">
        <f t="shared" si="21"/>
        <v>TALOUI</v>
      </c>
      <c r="I325" s="25" t="str">
        <f t="shared" si="22"/>
        <v>KRB</v>
      </c>
      <c r="J325" s="25" t="str">
        <f t="shared" si="23"/>
        <v>DOUAI</v>
      </c>
    </row>
    <row r="326" spans="2:10" x14ac:dyDescent="0.15">
      <c r="B326" s="24">
        <v>1</v>
      </c>
      <c r="C326" s="25" t="str">
        <f t="shared" si="20"/>
        <v>I COMME IMAGE</v>
      </c>
      <c r="D326" s="33">
        <v>65</v>
      </c>
      <c r="E326" s="26">
        <v>19</v>
      </c>
      <c r="F326" s="26">
        <v>7</v>
      </c>
      <c r="G326" s="27">
        <v>42088</v>
      </c>
      <c r="H326" s="25" t="str">
        <f t="shared" si="21"/>
        <v>TALOUI</v>
      </c>
      <c r="I326" s="25" t="str">
        <f t="shared" si="22"/>
        <v>KRB</v>
      </c>
      <c r="J326" s="25" t="str">
        <f t="shared" si="23"/>
        <v>DOUAI</v>
      </c>
    </row>
    <row r="327" spans="2:10" x14ac:dyDescent="0.15">
      <c r="B327" s="24">
        <v>1</v>
      </c>
      <c r="C327" s="25" t="str">
        <f t="shared" si="20"/>
        <v>I COMME IMAGE</v>
      </c>
      <c r="D327" s="33">
        <v>65</v>
      </c>
      <c r="E327" s="26">
        <v>19</v>
      </c>
      <c r="F327" s="26">
        <v>7</v>
      </c>
      <c r="G327" s="27">
        <v>42088</v>
      </c>
      <c r="H327" s="25" t="str">
        <f t="shared" si="21"/>
        <v>TALOUI</v>
      </c>
      <c r="I327" s="25" t="str">
        <f t="shared" si="22"/>
        <v>KRB</v>
      </c>
      <c r="J327" s="25" t="str">
        <f t="shared" si="23"/>
        <v>DOUAI</v>
      </c>
    </row>
    <row r="328" spans="2:10" x14ac:dyDescent="0.15">
      <c r="B328" s="24">
        <v>1</v>
      </c>
      <c r="C328" s="25" t="str">
        <f t="shared" si="20"/>
        <v>I COMME IMAGE</v>
      </c>
      <c r="D328" s="33">
        <v>65</v>
      </c>
      <c r="E328" s="26">
        <v>14</v>
      </c>
      <c r="F328" s="26">
        <v>9</v>
      </c>
      <c r="G328" s="27">
        <v>42089</v>
      </c>
      <c r="H328" s="25" t="str">
        <f t="shared" si="21"/>
        <v>SIERRA</v>
      </c>
      <c r="I328" s="25" t="str">
        <f t="shared" si="22"/>
        <v>FG</v>
      </c>
      <c r="J328" s="25" t="str">
        <f t="shared" si="23"/>
        <v>CHAPELLE D'ARMENTIERE</v>
      </c>
    </row>
    <row r="329" spans="2:10" x14ac:dyDescent="0.15">
      <c r="B329" s="24">
        <v>1</v>
      </c>
      <c r="C329" s="25" t="str">
        <f t="shared" si="20"/>
        <v>I COMME IMAGE</v>
      </c>
      <c r="D329" s="33">
        <v>170</v>
      </c>
      <c r="E329" s="26">
        <v>14</v>
      </c>
      <c r="F329" s="26">
        <v>9</v>
      </c>
      <c r="G329" s="27">
        <v>42089</v>
      </c>
      <c r="H329" s="25" t="str">
        <f t="shared" si="21"/>
        <v>SIERRA</v>
      </c>
      <c r="I329" s="25" t="str">
        <f t="shared" si="22"/>
        <v>FG</v>
      </c>
      <c r="J329" s="25" t="str">
        <f t="shared" si="23"/>
        <v>CHAPELLE D'ARMENTIERE</v>
      </c>
    </row>
    <row r="330" spans="2:10" x14ac:dyDescent="0.15">
      <c r="B330" s="24">
        <v>1</v>
      </c>
      <c r="C330" s="25" t="str">
        <f t="shared" si="20"/>
        <v>I COMME IMAGE</v>
      </c>
      <c r="D330" s="33">
        <v>1400</v>
      </c>
      <c r="E330" s="26">
        <v>10</v>
      </c>
      <c r="F330" s="26">
        <v>6</v>
      </c>
      <c r="G330" s="27">
        <v>42089</v>
      </c>
      <c r="H330" s="25" t="str">
        <f t="shared" si="21"/>
        <v>DJANGO</v>
      </c>
      <c r="I330" s="25" t="str">
        <f t="shared" si="22"/>
        <v>DOUBLET</v>
      </c>
      <c r="J330" s="25" t="str">
        <f t="shared" si="23"/>
        <v>AVELIN</v>
      </c>
    </row>
    <row r="331" spans="2:10" x14ac:dyDescent="0.15">
      <c r="B331" s="24">
        <v>1</v>
      </c>
      <c r="C331" s="25" t="str">
        <f t="shared" si="20"/>
        <v>I COMME IMAGE</v>
      </c>
      <c r="D331" s="33">
        <v>65</v>
      </c>
      <c r="E331" s="26">
        <v>14</v>
      </c>
      <c r="F331" s="26">
        <v>7</v>
      </c>
      <c r="G331" s="27">
        <v>42089</v>
      </c>
      <c r="H331" s="25" t="str">
        <f t="shared" si="21"/>
        <v>TALOUI</v>
      </c>
      <c r="I331" s="25" t="str">
        <f t="shared" si="22"/>
        <v>FG</v>
      </c>
      <c r="J331" s="25" t="str">
        <f t="shared" si="23"/>
        <v>CHAPELLE D'ARMENTIERE</v>
      </c>
    </row>
    <row r="332" spans="2:10" x14ac:dyDescent="0.15">
      <c r="B332" s="28">
        <v>1</v>
      </c>
      <c r="C332" s="25" t="str">
        <f t="shared" si="20"/>
        <v>I COMME IMAGE</v>
      </c>
      <c r="D332" s="34">
        <v>1350</v>
      </c>
      <c r="E332" s="29">
        <v>11</v>
      </c>
      <c r="F332" s="29">
        <v>3</v>
      </c>
      <c r="G332" s="30">
        <v>42090</v>
      </c>
      <c r="H332" s="25" t="str">
        <f t="shared" si="21"/>
        <v>TARZAN</v>
      </c>
      <c r="I332" s="25" t="str">
        <f t="shared" si="22"/>
        <v>FSD</v>
      </c>
      <c r="J332" s="25" t="str">
        <f t="shared" si="23"/>
        <v>AVELIN</v>
      </c>
    </row>
    <row r="333" spans="2:10" x14ac:dyDescent="0.15">
      <c r="B333" s="24">
        <v>1</v>
      </c>
      <c r="C333" s="25" t="str">
        <f t="shared" si="20"/>
        <v>I COMME IMAGE</v>
      </c>
      <c r="D333" s="33">
        <v>800</v>
      </c>
      <c r="E333" s="26">
        <v>16</v>
      </c>
      <c r="F333" s="26">
        <v>3</v>
      </c>
      <c r="G333" s="27">
        <v>42090</v>
      </c>
      <c r="H333" s="25" t="str">
        <f t="shared" si="21"/>
        <v>TARZAN</v>
      </c>
      <c r="I333" s="25" t="str">
        <f t="shared" si="22"/>
        <v>ABRASIFS STA</v>
      </c>
      <c r="J333" s="25" t="str">
        <f t="shared" si="23"/>
        <v>CHERENG</v>
      </c>
    </row>
    <row r="334" spans="2:10" x14ac:dyDescent="0.15">
      <c r="B334" s="24">
        <v>1</v>
      </c>
      <c r="C334" s="25" t="str">
        <f t="shared" si="20"/>
        <v>I COMME IMAGE</v>
      </c>
      <c r="D334" s="33">
        <v>100</v>
      </c>
      <c r="E334" s="26">
        <v>12</v>
      </c>
      <c r="F334" s="26">
        <v>6</v>
      </c>
      <c r="G334" s="27">
        <v>42090</v>
      </c>
      <c r="H334" s="25" t="str">
        <f t="shared" si="21"/>
        <v>DJANGO</v>
      </c>
      <c r="I334" s="25" t="str">
        <f t="shared" si="22"/>
        <v>MTR</v>
      </c>
      <c r="J334" s="25" t="str">
        <f t="shared" si="23"/>
        <v>BETHUNE</v>
      </c>
    </row>
    <row r="335" spans="2:10" x14ac:dyDescent="0.15">
      <c r="B335" s="24">
        <v>1</v>
      </c>
      <c r="C335" s="25" t="str">
        <f t="shared" si="20"/>
        <v>I COMME IMAGE</v>
      </c>
      <c r="D335" s="33">
        <v>65</v>
      </c>
      <c r="E335" s="26">
        <v>20</v>
      </c>
      <c r="F335" s="26">
        <v>9</v>
      </c>
      <c r="G335" s="27">
        <v>42091</v>
      </c>
      <c r="H335" s="25" t="str">
        <f t="shared" si="21"/>
        <v>SIERRA</v>
      </c>
      <c r="I335" s="25" t="str">
        <f t="shared" si="22"/>
        <v>FRANCE SOL</v>
      </c>
      <c r="J335" s="25" t="str">
        <f t="shared" si="23"/>
        <v>DUNKERQUE</v>
      </c>
    </row>
    <row r="336" spans="2:10" x14ac:dyDescent="0.15">
      <c r="B336" s="24">
        <v>1</v>
      </c>
      <c r="C336" s="25" t="str">
        <f t="shared" si="20"/>
        <v>I COMME IMAGE</v>
      </c>
      <c r="D336" s="33">
        <v>120</v>
      </c>
      <c r="E336" s="26">
        <v>2</v>
      </c>
      <c r="F336" s="26">
        <v>9</v>
      </c>
      <c r="G336" s="27">
        <v>42096</v>
      </c>
      <c r="H336" s="25" t="str">
        <f t="shared" si="21"/>
        <v>SIERRA</v>
      </c>
      <c r="I336" s="25" t="str">
        <f t="shared" si="22"/>
        <v>AFFRETEMENT DU PEVELE</v>
      </c>
      <c r="J336" s="25" t="str">
        <f t="shared" si="23"/>
        <v>AVELIN</v>
      </c>
    </row>
    <row r="337" spans="2:10" x14ac:dyDescent="0.15">
      <c r="B337" s="24">
        <v>1</v>
      </c>
      <c r="C337" s="25" t="str">
        <f t="shared" si="20"/>
        <v>I COMME IMAGE</v>
      </c>
      <c r="D337" s="33">
        <v>70</v>
      </c>
      <c r="E337" s="26">
        <v>2</v>
      </c>
      <c r="F337" s="26">
        <v>9</v>
      </c>
      <c r="G337" s="27">
        <v>42096</v>
      </c>
      <c r="H337" s="25" t="str">
        <f t="shared" si="21"/>
        <v>SIERRA</v>
      </c>
      <c r="I337" s="25" t="str">
        <f t="shared" si="22"/>
        <v>AFFRETEMENT DU PEVELE</v>
      </c>
      <c r="J337" s="25" t="str">
        <f t="shared" si="23"/>
        <v>AVELIN</v>
      </c>
    </row>
    <row r="338" spans="2:10" x14ac:dyDescent="0.15">
      <c r="B338" s="24">
        <v>1</v>
      </c>
      <c r="C338" s="25" t="str">
        <f t="shared" si="20"/>
        <v>I COMME IMAGE</v>
      </c>
      <c r="D338" s="33">
        <v>65</v>
      </c>
      <c r="E338" s="26">
        <v>12</v>
      </c>
      <c r="F338" s="26">
        <v>3</v>
      </c>
      <c r="G338" s="27">
        <v>42097</v>
      </c>
      <c r="H338" s="25" t="str">
        <f t="shared" si="21"/>
        <v>TARZAN</v>
      </c>
      <c r="I338" s="25" t="str">
        <f t="shared" si="22"/>
        <v>MTR</v>
      </c>
      <c r="J338" s="25" t="str">
        <f t="shared" si="23"/>
        <v>BETHUNE</v>
      </c>
    </row>
    <row r="339" spans="2:10" x14ac:dyDescent="0.15">
      <c r="B339" s="24">
        <v>1</v>
      </c>
      <c r="C339" s="25" t="str">
        <f t="shared" si="20"/>
        <v>I COMME IMAGE</v>
      </c>
      <c r="D339" s="33">
        <v>65</v>
      </c>
      <c r="E339" s="26">
        <v>11</v>
      </c>
      <c r="F339" s="26">
        <v>8</v>
      </c>
      <c r="G339" s="27">
        <v>42098</v>
      </c>
      <c r="H339" s="25" t="str">
        <f t="shared" si="21"/>
        <v>DASILVA</v>
      </c>
      <c r="I339" s="25" t="str">
        <f t="shared" si="22"/>
        <v>FSD</v>
      </c>
      <c r="J339" s="25" t="str">
        <f t="shared" si="23"/>
        <v>AVELIN</v>
      </c>
    </row>
    <row r="340" spans="2:10" x14ac:dyDescent="0.15">
      <c r="B340" s="24">
        <v>1</v>
      </c>
      <c r="C340" s="25" t="str">
        <f t="shared" si="20"/>
        <v>I COMME IMAGE</v>
      </c>
      <c r="D340" s="33">
        <v>65</v>
      </c>
      <c r="E340" s="26">
        <v>13</v>
      </c>
      <c r="F340" s="26">
        <v>7</v>
      </c>
      <c r="G340" s="27">
        <v>42102</v>
      </c>
      <c r="H340" s="25" t="str">
        <f t="shared" si="21"/>
        <v>TALOUI</v>
      </c>
      <c r="I340" s="25" t="str">
        <f t="shared" si="22"/>
        <v>BUREAUTIQUE EUCHER</v>
      </c>
      <c r="J340" s="25" t="str">
        <f t="shared" si="23"/>
        <v>CARVIN</v>
      </c>
    </row>
    <row r="341" spans="2:10" x14ac:dyDescent="0.15">
      <c r="B341" s="24">
        <v>1</v>
      </c>
      <c r="C341" s="25" t="str">
        <f t="shared" si="20"/>
        <v>I COMME IMAGE</v>
      </c>
      <c r="D341" s="33">
        <v>580</v>
      </c>
      <c r="E341" s="26">
        <v>8</v>
      </c>
      <c r="F341" s="26">
        <v>1</v>
      </c>
      <c r="G341" s="27">
        <v>42109</v>
      </c>
      <c r="H341" s="25" t="str">
        <f t="shared" si="21"/>
        <v>DUPOND</v>
      </c>
      <c r="I341" s="25" t="str">
        <f t="shared" si="22"/>
        <v>CRAYE ET FILS</v>
      </c>
      <c r="J341" s="25" t="str">
        <f t="shared" si="23"/>
        <v>ROUBAIX</v>
      </c>
    </row>
    <row r="342" spans="2:10" x14ac:dyDescent="0.15">
      <c r="B342" s="24">
        <v>1</v>
      </c>
      <c r="C342" s="25" t="str">
        <f t="shared" si="20"/>
        <v>I COMME IMAGE</v>
      </c>
      <c r="D342" s="33">
        <v>580</v>
      </c>
      <c r="E342" s="26">
        <v>8</v>
      </c>
      <c r="F342" s="26">
        <v>1</v>
      </c>
      <c r="G342" s="27">
        <v>42110</v>
      </c>
      <c r="H342" s="25" t="str">
        <f t="shared" si="21"/>
        <v>DUPOND</v>
      </c>
      <c r="I342" s="25" t="str">
        <f t="shared" si="22"/>
        <v>CRAYE ET FILS</v>
      </c>
      <c r="J342" s="25" t="str">
        <f t="shared" si="23"/>
        <v>ROUBAIX</v>
      </c>
    </row>
    <row r="343" spans="2:10" x14ac:dyDescent="0.15">
      <c r="B343" s="24">
        <v>1</v>
      </c>
      <c r="C343" s="25" t="str">
        <f t="shared" si="20"/>
        <v>I COMME IMAGE</v>
      </c>
      <c r="D343" s="33">
        <v>750</v>
      </c>
      <c r="E343" s="26">
        <v>6</v>
      </c>
      <c r="F343" s="26">
        <v>4</v>
      </c>
      <c r="G343" s="27">
        <v>42112</v>
      </c>
      <c r="H343" s="25" t="str">
        <f t="shared" si="21"/>
        <v>DUPONT</v>
      </c>
      <c r="I343" s="25" t="str">
        <f t="shared" si="22"/>
        <v>CHRONOPOST</v>
      </c>
      <c r="J343" s="25" t="str">
        <f t="shared" si="23"/>
        <v>VILLENEUVE D'ASCQ</v>
      </c>
    </row>
    <row r="344" spans="2:10" x14ac:dyDescent="0.15">
      <c r="B344" s="24">
        <v>1</v>
      </c>
      <c r="C344" s="25" t="str">
        <f t="shared" si="20"/>
        <v>I COMME IMAGE</v>
      </c>
      <c r="D344" s="33">
        <v>120</v>
      </c>
      <c r="E344" s="26">
        <v>14</v>
      </c>
      <c r="F344" s="26">
        <v>6</v>
      </c>
      <c r="G344" s="27">
        <v>42119</v>
      </c>
      <c r="H344" s="25" t="str">
        <f t="shared" si="21"/>
        <v>DJANGO</v>
      </c>
      <c r="I344" s="25" t="str">
        <f t="shared" si="22"/>
        <v>FG</v>
      </c>
      <c r="J344" s="25" t="str">
        <f t="shared" si="23"/>
        <v>CHAPELLE D'ARMENTIERE</v>
      </c>
    </row>
    <row r="345" spans="2:10" x14ac:dyDescent="0.15">
      <c r="B345" s="24">
        <v>1</v>
      </c>
      <c r="C345" s="25" t="str">
        <f t="shared" si="20"/>
        <v>I COMME IMAGE</v>
      </c>
      <c r="D345" s="33">
        <v>120</v>
      </c>
      <c r="E345" s="26">
        <v>10</v>
      </c>
      <c r="F345" s="26">
        <v>6</v>
      </c>
      <c r="G345" s="27">
        <v>42119</v>
      </c>
      <c r="H345" s="25" t="str">
        <f t="shared" si="21"/>
        <v>DJANGO</v>
      </c>
      <c r="I345" s="25" t="str">
        <f t="shared" si="22"/>
        <v>DOUBLET</v>
      </c>
      <c r="J345" s="25" t="str">
        <f t="shared" si="23"/>
        <v>AVELIN</v>
      </c>
    </row>
    <row r="346" spans="2:10" x14ac:dyDescent="0.15">
      <c r="B346" s="24">
        <v>1</v>
      </c>
      <c r="C346" s="25" t="str">
        <f t="shared" si="20"/>
        <v>I COMME IMAGE</v>
      </c>
      <c r="D346" s="33">
        <v>120</v>
      </c>
      <c r="E346" s="26">
        <v>8</v>
      </c>
      <c r="F346" s="26">
        <v>3</v>
      </c>
      <c r="G346" s="27">
        <v>42119</v>
      </c>
      <c r="H346" s="25" t="str">
        <f t="shared" si="21"/>
        <v>TARZAN</v>
      </c>
      <c r="I346" s="25" t="str">
        <f t="shared" si="22"/>
        <v>CRAYE ET FILS</v>
      </c>
      <c r="J346" s="25" t="str">
        <f t="shared" si="23"/>
        <v>ROUBAIX</v>
      </c>
    </row>
    <row r="347" spans="2:10" x14ac:dyDescent="0.15">
      <c r="B347" s="24">
        <v>1</v>
      </c>
      <c r="C347" s="25" t="str">
        <f t="shared" si="20"/>
        <v>I COMME IMAGE</v>
      </c>
      <c r="D347" s="33">
        <v>483</v>
      </c>
      <c r="E347" s="26">
        <v>8</v>
      </c>
      <c r="F347" s="26">
        <v>1</v>
      </c>
      <c r="G347" s="27">
        <v>42123</v>
      </c>
      <c r="H347" s="25" t="str">
        <f t="shared" si="21"/>
        <v>DUPOND</v>
      </c>
      <c r="I347" s="25" t="str">
        <f t="shared" si="22"/>
        <v>CRAYE ET FILS</v>
      </c>
      <c r="J347" s="25" t="str">
        <f t="shared" si="23"/>
        <v>ROUBAIX</v>
      </c>
    </row>
    <row r="348" spans="2:10" x14ac:dyDescent="0.15">
      <c r="B348" s="24">
        <v>1</v>
      </c>
      <c r="C348" s="25" t="str">
        <f t="shared" si="20"/>
        <v>I COMME IMAGE</v>
      </c>
      <c r="D348" s="33">
        <v>1000</v>
      </c>
      <c r="E348" s="26">
        <v>6</v>
      </c>
      <c r="F348" s="26">
        <v>4</v>
      </c>
      <c r="G348" s="27">
        <v>42124</v>
      </c>
      <c r="H348" s="25" t="str">
        <f t="shared" si="21"/>
        <v>DUPONT</v>
      </c>
      <c r="I348" s="25" t="str">
        <f t="shared" si="22"/>
        <v>CHRONOPOST</v>
      </c>
      <c r="J348" s="25" t="str">
        <f t="shared" si="23"/>
        <v>VILLENEUVE D'ASCQ</v>
      </c>
    </row>
    <row r="349" spans="2:10" x14ac:dyDescent="0.15">
      <c r="B349" s="24">
        <v>1</v>
      </c>
      <c r="C349" s="25" t="str">
        <f t="shared" si="20"/>
        <v>I COMME IMAGE</v>
      </c>
      <c r="D349" s="33">
        <v>65</v>
      </c>
      <c r="E349" s="26">
        <v>10</v>
      </c>
      <c r="F349" s="26">
        <v>9</v>
      </c>
      <c r="G349" s="27">
        <v>42124</v>
      </c>
      <c r="H349" s="25" t="str">
        <f t="shared" si="21"/>
        <v>SIERRA</v>
      </c>
      <c r="I349" s="25" t="str">
        <f t="shared" si="22"/>
        <v>DOUBLET</v>
      </c>
      <c r="J349" s="25" t="str">
        <f t="shared" si="23"/>
        <v>AVELIN</v>
      </c>
    </row>
    <row r="350" spans="2:10" x14ac:dyDescent="0.15">
      <c r="B350" s="24">
        <v>1</v>
      </c>
      <c r="C350" s="25" t="str">
        <f t="shared" si="20"/>
        <v>I COMME IMAGE</v>
      </c>
      <c r="D350" s="33">
        <v>120</v>
      </c>
      <c r="E350" s="26">
        <v>10</v>
      </c>
      <c r="F350" s="26">
        <v>9</v>
      </c>
      <c r="G350" s="27">
        <v>42124</v>
      </c>
      <c r="H350" s="25" t="str">
        <f t="shared" si="21"/>
        <v>SIERRA</v>
      </c>
      <c r="I350" s="25" t="str">
        <f t="shared" si="22"/>
        <v>DOUBLET</v>
      </c>
      <c r="J350" s="25" t="str">
        <f t="shared" si="23"/>
        <v>AVELIN</v>
      </c>
    </row>
    <row r="351" spans="2:10" x14ac:dyDescent="0.15">
      <c r="B351" s="24">
        <v>1</v>
      </c>
      <c r="C351" s="25" t="str">
        <f t="shared" si="20"/>
        <v>I COMME IMAGE</v>
      </c>
      <c r="D351" s="33">
        <v>120</v>
      </c>
      <c r="E351" s="26">
        <v>12</v>
      </c>
      <c r="F351" s="26">
        <v>9</v>
      </c>
      <c r="G351" s="27">
        <v>42124</v>
      </c>
      <c r="H351" s="25" t="str">
        <f t="shared" si="21"/>
        <v>SIERRA</v>
      </c>
      <c r="I351" s="25" t="str">
        <f t="shared" si="22"/>
        <v>MTR</v>
      </c>
      <c r="J351" s="25" t="str">
        <f t="shared" si="23"/>
        <v>BETHUNE</v>
      </c>
    </row>
    <row r="352" spans="2:10" x14ac:dyDescent="0.15">
      <c r="B352" s="24">
        <v>1</v>
      </c>
      <c r="C352" s="25" t="str">
        <f t="shared" si="20"/>
        <v>I COMME IMAGE</v>
      </c>
      <c r="D352" s="33">
        <v>65</v>
      </c>
      <c r="E352" s="26">
        <v>16</v>
      </c>
      <c r="F352" s="26">
        <v>9</v>
      </c>
      <c r="G352" s="27">
        <v>42124</v>
      </c>
      <c r="H352" s="25" t="str">
        <f t="shared" si="21"/>
        <v>SIERRA</v>
      </c>
      <c r="I352" s="25" t="str">
        <f t="shared" si="22"/>
        <v>ABRASIFS STA</v>
      </c>
      <c r="J352" s="25" t="str">
        <f t="shared" si="23"/>
        <v>CHERENG</v>
      </c>
    </row>
    <row r="353" spans="2:10" x14ac:dyDescent="0.15">
      <c r="B353" s="24">
        <v>1</v>
      </c>
      <c r="C353" s="25" t="str">
        <f t="shared" si="20"/>
        <v>I COMME IMAGE</v>
      </c>
      <c r="D353" s="33">
        <v>320</v>
      </c>
      <c r="E353" s="26">
        <v>14</v>
      </c>
      <c r="F353" s="26">
        <v>1</v>
      </c>
      <c r="G353" s="27">
        <v>42124</v>
      </c>
      <c r="H353" s="25" t="str">
        <f t="shared" si="21"/>
        <v>DUPOND</v>
      </c>
      <c r="I353" s="25" t="str">
        <f t="shared" si="22"/>
        <v>FG</v>
      </c>
      <c r="J353" s="25" t="str">
        <f t="shared" si="23"/>
        <v>CHAPELLE D'ARMENTIERE</v>
      </c>
    </row>
    <row r="354" spans="2:10" x14ac:dyDescent="0.15">
      <c r="B354" s="24">
        <v>1</v>
      </c>
      <c r="C354" s="25" t="str">
        <f t="shared" si="20"/>
        <v>I COMME IMAGE</v>
      </c>
      <c r="D354" s="33">
        <v>65</v>
      </c>
      <c r="E354" s="26">
        <v>17</v>
      </c>
      <c r="F354" s="26">
        <v>9</v>
      </c>
      <c r="G354" s="27">
        <v>42126</v>
      </c>
      <c r="H354" s="25" t="str">
        <f t="shared" si="21"/>
        <v>SIERRA</v>
      </c>
      <c r="I354" s="25" t="str">
        <f t="shared" si="22"/>
        <v>EDP</v>
      </c>
      <c r="J354" s="25" t="str">
        <f t="shared" si="23"/>
        <v>COMINES</v>
      </c>
    </row>
    <row r="355" spans="2:10" x14ac:dyDescent="0.15">
      <c r="B355" s="24">
        <v>1</v>
      </c>
      <c r="C355" s="25" t="str">
        <f t="shared" si="20"/>
        <v>I COMME IMAGE</v>
      </c>
      <c r="D355" s="33">
        <v>130</v>
      </c>
      <c r="E355" s="26">
        <v>14</v>
      </c>
      <c r="F355" s="26">
        <v>9</v>
      </c>
      <c r="G355" s="27">
        <v>42126</v>
      </c>
      <c r="H355" s="25" t="str">
        <f t="shared" si="21"/>
        <v>SIERRA</v>
      </c>
      <c r="I355" s="25" t="str">
        <f t="shared" si="22"/>
        <v>FG</v>
      </c>
      <c r="J355" s="25" t="str">
        <f t="shared" si="23"/>
        <v>CHAPELLE D'ARMENTIERE</v>
      </c>
    </row>
    <row r="356" spans="2:10" x14ac:dyDescent="0.15">
      <c r="B356" s="24">
        <v>1</v>
      </c>
      <c r="C356" s="25" t="str">
        <f t="shared" si="20"/>
        <v>I COMME IMAGE</v>
      </c>
      <c r="D356" s="33">
        <v>65</v>
      </c>
      <c r="E356" s="26">
        <v>14</v>
      </c>
      <c r="F356" s="26">
        <v>9</v>
      </c>
      <c r="G356" s="27">
        <v>42126</v>
      </c>
      <c r="H356" s="25" t="str">
        <f t="shared" si="21"/>
        <v>SIERRA</v>
      </c>
      <c r="I356" s="25" t="str">
        <f t="shared" si="22"/>
        <v>FG</v>
      </c>
      <c r="J356" s="25" t="str">
        <f t="shared" si="23"/>
        <v>CHAPELLE D'ARMENTIERE</v>
      </c>
    </row>
    <row r="357" spans="2:10" x14ac:dyDescent="0.15">
      <c r="B357" s="24">
        <v>1</v>
      </c>
      <c r="C357" s="25" t="str">
        <f t="shared" si="20"/>
        <v>I COMME IMAGE</v>
      </c>
      <c r="D357" s="33">
        <v>1200</v>
      </c>
      <c r="E357" s="26">
        <v>14</v>
      </c>
      <c r="F357" s="26">
        <v>1</v>
      </c>
      <c r="G357" s="27">
        <v>42128</v>
      </c>
      <c r="H357" s="25" t="str">
        <f t="shared" si="21"/>
        <v>DUPOND</v>
      </c>
      <c r="I357" s="25" t="str">
        <f t="shared" si="22"/>
        <v>FG</v>
      </c>
      <c r="J357" s="25" t="str">
        <f t="shared" si="23"/>
        <v>CHAPELLE D'ARMENTIERE</v>
      </c>
    </row>
    <row r="358" spans="2:10" x14ac:dyDescent="0.15">
      <c r="B358" s="24">
        <v>1</v>
      </c>
      <c r="C358" s="25" t="str">
        <f t="shared" si="20"/>
        <v>I COMME IMAGE</v>
      </c>
      <c r="D358" s="33">
        <v>800</v>
      </c>
      <c r="E358" s="26">
        <v>6</v>
      </c>
      <c r="F358" s="26">
        <v>4</v>
      </c>
      <c r="G358" s="27">
        <v>42129</v>
      </c>
      <c r="H358" s="25" t="str">
        <f t="shared" si="21"/>
        <v>DUPONT</v>
      </c>
      <c r="I358" s="25" t="str">
        <f t="shared" si="22"/>
        <v>CHRONOPOST</v>
      </c>
      <c r="J358" s="25" t="str">
        <f t="shared" si="23"/>
        <v>VILLENEUVE D'ASCQ</v>
      </c>
    </row>
    <row r="359" spans="2:10" x14ac:dyDescent="0.15">
      <c r="B359" s="24">
        <v>1</v>
      </c>
      <c r="C359" s="25" t="str">
        <f t="shared" si="20"/>
        <v>I COMME IMAGE</v>
      </c>
      <c r="D359" s="33">
        <v>1200</v>
      </c>
      <c r="E359" s="26">
        <v>15</v>
      </c>
      <c r="F359" s="26">
        <v>3</v>
      </c>
      <c r="G359" s="27">
        <v>42129</v>
      </c>
      <c r="H359" s="25" t="str">
        <f t="shared" si="21"/>
        <v>TARZAN</v>
      </c>
      <c r="I359" s="25" t="str">
        <f t="shared" si="22"/>
        <v>CRDP</v>
      </c>
      <c r="J359" s="25" t="str">
        <f t="shared" si="23"/>
        <v>CHATEAU THIERY</v>
      </c>
    </row>
    <row r="360" spans="2:10" x14ac:dyDescent="0.15">
      <c r="B360" s="24">
        <v>1</v>
      </c>
      <c r="C360" s="25" t="str">
        <f t="shared" si="20"/>
        <v>I COMME IMAGE</v>
      </c>
      <c r="D360" s="33">
        <v>65</v>
      </c>
      <c r="E360" s="26">
        <v>17</v>
      </c>
      <c r="F360" s="26">
        <v>6</v>
      </c>
      <c r="G360" s="27">
        <v>42129</v>
      </c>
      <c r="H360" s="25" t="str">
        <f t="shared" si="21"/>
        <v>DJANGO</v>
      </c>
      <c r="I360" s="25" t="str">
        <f t="shared" si="22"/>
        <v>EDP</v>
      </c>
      <c r="J360" s="25" t="str">
        <f t="shared" si="23"/>
        <v>COMINES</v>
      </c>
    </row>
    <row r="361" spans="2:10" x14ac:dyDescent="0.15">
      <c r="B361" s="24">
        <v>1</v>
      </c>
      <c r="C361" s="25" t="str">
        <f t="shared" si="20"/>
        <v>I COMME IMAGE</v>
      </c>
      <c r="D361" s="33">
        <v>65</v>
      </c>
      <c r="E361" s="26">
        <v>14</v>
      </c>
      <c r="F361" s="26">
        <v>9</v>
      </c>
      <c r="G361" s="27">
        <v>42129</v>
      </c>
      <c r="H361" s="25" t="str">
        <f t="shared" si="21"/>
        <v>SIERRA</v>
      </c>
      <c r="I361" s="25" t="str">
        <f t="shared" si="22"/>
        <v>FG</v>
      </c>
      <c r="J361" s="25" t="str">
        <f t="shared" si="23"/>
        <v>CHAPELLE D'ARMENTIERE</v>
      </c>
    </row>
    <row r="362" spans="2:10" x14ac:dyDescent="0.15">
      <c r="B362" s="24">
        <v>1</v>
      </c>
      <c r="C362" s="25" t="str">
        <f t="shared" si="20"/>
        <v>I COMME IMAGE</v>
      </c>
      <c r="D362" s="33">
        <v>66</v>
      </c>
      <c r="E362" s="26">
        <v>1</v>
      </c>
      <c r="F362" s="26">
        <v>3</v>
      </c>
      <c r="G362" s="27">
        <v>42129</v>
      </c>
      <c r="H362" s="25" t="str">
        <f t="shared" si="21"/>
        <v>TARZAN</v>
      </c>
      <c r="I362" s="25" t="str">
        <f t="shared" si="22"/>
        <v>I COMME IMAGE</v>
      </c>
      <c r="J362" s="25" t="str">
        <f t="shared" si="23"/>
        <v>ROUBAIX</v>
      </c>
    </row>
    <row r="363" spans="2:10" x14ac:dyDescent="0.15">
      <c r="B363" s="24">
        <v>1</v>
      </c>
      <c r="C363" s="25" t="str">
        <f t="shared" si="20"/>
        <v>I COMME IMAGE</v>
      </c>
      <c r="D363" s="33">
        <v>70</v>
      </c>
      <c r="E363" s="26">
        <v>18</v>
      </c>
      <c r="F363" s="26">
        <v>8</v>
      </c>
      <c r="G363" s="27">
        <v>42129</v>
      </c>
      <c r="H363" s="25" t="str">
        <f t="shared" si="21"/>
        <v>DASILVA</v>
      </c>
      <c r="I363" s="25" t="str">
        <f t="shared" si="22"/>
        <v>IMPRIDEL</v>
      </c>
      <c r="J363" s="25" t="str">
        <f t="shared" si="23"/>
        <v>CROIX</v>
      </c>
    </row>
    <row r="364" spans="2:10" x14ac:dyDescent="0.15">
      <c r="B364" s="24">
        <v>1</v>
      </c>
      <c r="C364" s="25" t="str">
        <f t="shared" si="20"/>
        <v>I COMME IMAGE</v>
      </c>
      <c r="D364" s="33">
        <v>400</v>
      </c>
      <c r="E364" s="26">
        <v>14</v>
      </c>
      <c r="F364" s="26">
        <v>1</v>
      </c>
      <c r="G364" s="27">
        <v>42131</v>
      </c>
      <c r="H364" s="25" t="str">
        <f t="shared" si="21"/>
        <v>DUPOND</v>
      </c>
      <c r="I364" s="25" t="str">
        <f t="shared" si="22"/>
        <v>FG</v>
      </c>
      <c r="J364" s="25" t="str">
        <f t="shared" si="23"/>
        <v>CHAPELLE D'ARMENTIERE</v>
      </c>
    </row>
    <row r="365" spans="2:10" x14ac:dyDescent="0.15">
      <c r="B365" s="24">
        <v>1</v>
      </c>
      <c r="C365" s="25" t="str">
        <f t="shared" si="20"/>
        <v>I COMME IMAGE</v>
      </c>
      <c r="D365" s="33">
        <v>110</v>
      </c>
      <c r="E365" s="26">
        <v>15</v>
      </c>
      <c r="F365" s="26">
        <v>4</v>
      </c>
      <c r="G365" s="27">
        <v>42131</v>
      </c>
      <c r="H365" s="25" t="str">
        <f t="shared" si="21"/>
        <v>DUPONT</v>
      </c>
      <c r="I365" s="25" t="str">
        <f t="shared" si="22"/>
        <v>CRDP</v>
      </c>
      <c r="J365" s="25" t="str">
        <f t="shared" si="23"/>
        <v>CHATEAU THIERY</v>
      </c>
    </row>
    <row r="366" spans="2:10" x14ac:dyDescent="0.15">
      <c r="B366" s="24">
        <v>1</v>
      </c>
      <c r="C366" s="25" t="str">
        <f t="shared" si="20"/>
        <v>I COMME IMAGE</v>
      </c>
      <c r="D366" s="33">
        <v>800</v>
      </c>
      <c r="E366" s="26">
        <v>16</v>
      </c>
      <c r="F366" s="26">
        <v>3</v>
      </c>
      <c r="G366" s="27">
        <v>42131</v>
      </c>
      <c r="H366" s="25" t="str">
        <f t="shared" si="21"/>
        <v>TARZAN</v>
      </c>
      <c r="I366" s="25" t="str">
        <f t="shared" si="22"/>
        <v>ABRASIFS STA</v>
      </c>
      <c r="J366" s="25" t="str">
        <f t="shared" si="23"/>
        <v>CHERENG</v>
      </c>
    </row>
    <row r="367" spans="2:10" x14ac:dyDescent="0.15">
      <c r="B367" s="24">
        <v>1</v>
      </c>
      <c r="C367" s="25" t="str">
        <f t="shared" si="20"/>
        <v>I COMME IMAGE</v>
      </c>
      <c r="D367" s="33">
        <v>400</v>
      </c>
      <c r="E367" s="26">
        <v>13</v>
      </c>
      <c r="F367" s="26">
        <v>1</v>
      </c>
      <c r="G367" s="27">
        <v>42132</v>
      </c>
      <c r="H367" s="25" t="str">
        <f t="shared" si="21"/>
        <v>DUPOND</v>
      </c>
      <c r="I367" s="25" t="str">
        <f t="shared" si="22"/>
        <v>BUREAUTIQUE EUCHER</v>
      </c>
      <c r="J367" s="25" t="str">
        <f t="shared" si="23"/>
        <v>CARVIN</v>
      </c>
    </row>
    <row r="368" spans="2:10" x14ac:dyDescent="0.15">
      <c r="B368" s="24">
        <v>1</v>
      </c>
      <c r="C368" s="25" t="str">
        <f t="shared" si="20"/>
        <v>I COMME IMAGE</v>
      </c>
      <c r="D368" s="33">
        <v>65</v>
      </c>
      <c r="E368" s="26">
        <v>16</v>
      </c>
      <c r="F368" s="26">
        <v>6</v>
      </c>
      <c r="G368" s="27">
        <v>42140</v>
      </c>
      <c r="H368" s="25" t="str">
        <f t="shared" si="21"/>
        <v>DJANGO</v>
      </c>
      <c r="I368" s="25" t="str">
        <f t="shared" si="22"/>
        <v>ABRASIFS STA</v>
      </c>
      <c r="J368" s="25" t="str">
        <f t="shared" si="23"/>
        <v>CHERENG</v>
      </c>
    </row>
    <row r="369" spans="2:10" x14ac:dyDescent="0.15">
      <c r="B369" s="24">
        <v>1</v>
      </c>
      <c r="C369" s="25" t="str">
        <f t="shared" si="20"/>
        <v>I COMME IMAGE</v>
      </c>
      <c r="D369" s="33">
        <v>110</v>
      </c>
      <c r="E369" s="26">
        <v>14</v>
      </c>
      <c r="F369" s="26">
        <v>6</v>
      </c>
      <c r="G369" s="27">
        <v>42140</v>
      </c>
      <c r="H369" s="25" t="str">
        <f t="shared" si="21"/>
        <v>DJANGO</v>
      </c>
      <c r="I369" s="25" t="str">
        <f t="shared" si="22"/>
        <v>FG</v>
      </c>
      <c r="J369" s="25" t="str">
        <f t="shared" si="23"/>
        <v>CHAPELLE D'ARMENTIERE</v>
      </c>
    </row>
    <row r="370" spans="2:10" x14ac:dyDescent="0.15">
      <c r="B370" s="24">
        <v>1</v>
      </c>
      <c r="C370" s="25" t="str">
        <f t="shared" si="20"/>
        <v>I COMME IMAGE</v>
      </c>
      <c r="D370" s="33">
        <v>90</v>
      </c>
      <c r="E370" s="26">
        <v>1</v>
      </c>
      <c r="F370" s="26">
        <v>7</v>
      </c>
      <c r="G370" s="27">
        <v>42144</v>
      </c>
      <c r="H370" s="25" t="str">
        <f t="shared" si="21"/>
        <v>TALOUI</v>
      </c>
      <c r="I370" s="25" t="str">
        <f t="shared" si="22"/>
        <v>I COMME IMAGE</v>
      </c>
      <c r="J370" s="25" t="str">
        <f t="shared" si="23"/>
        <v>ROUBAIX</v>
      </c>
    </row>
    <row r="371" spans="2:10" x14ac:dyDescent="0.15">
      <c r="B371" s="24">
        <v>1</v>
      </c>
      <c r="C371" s="25" t="str">
        <f t="shared" si="20"/>
        <v>I COMME IMAGE</v>
      </c>
      <c r="D371" s="33">
        <v>1074.4110202829111</v>
      </c>
      <c r="E371" s="26">
        <v>18</v>
      </c>
      <c r="F371" s="26">
        <v>9</v>
      </c>
      <c r="G371" s="27">
        <v>42156</v>
      </c>
      <c r="H371" s="25" t="str">
        <f t="shared" si="21"/>
        <v>SIERRA</v>
      </c>
      <c r="I371" s="25" t="str">
        <f t="shared" si="22"/>
        <v>IMPRIDEL</v>
      </c>
      <c r="J371" s="25" t="str">
        <f t="shared" si="23"/>
        <v>CROIX</v>
      </c>
    </row>
    <row r="372" spans="2:10" x14ac:dyDescent="0.15">
      <c r="B372" s="24">
        <v>1</v>
      </c>
      <c r="C372" s="25" t="str">
        <f t="shared" si="20"/>
        <v>I COMME IMAGE</v>
      </c>
      <c r="D372" s="33">
        <v>183.34157565075321</v>
      </c>
      <c r="E372" s="26">
        <v>1</v>
      </c>
      <c r="F372" s="26">
        <v>6</v>
      </c>
      <c r="G372" s="27">
        <v>42156</v>
      </c>
      <c r="H372" s="25" t="str">
        <f t="shared" si="21"/>
        <v>DJANGO</v>
      </c>
      <c r="I372" s="25" t="str">
        <f t="shared" si="22"/>
        <v>I COMME IMAGE</v>
      </c>
      <c r="J372" s="25" t="str">
        <f t="shared" si="23"/>
        <v>ROUBAIX</v>
      </c>
    </row>
    <row r="373" spans="2:10" x14ac:dyDescent="0.15">
      <c r="B373" s="24">
        <v>1</v>
      </c>
      <c r="C373" s="25" t="str">
        <f t="shared" si="20"/>
        <v>I COMME IMAGE</v>
      </c>
      <c r="D373" s="33">
        <v>1472.1045459604811</v>
      </c>
      <c r="E373" s="26">
        <v>14</v>
      </c>
      <c r="F373" s="26">
        <v>4</v>
      </c>
      <c r="G373" s="27">
        <v>42156</v>
      </c>
      <c r="H373" s="25" t="str">
        <f t="shared" si="21"/>
        <v>DUPONT</v>
      </c>
      <c r="I373" s="25" t="str">
        <f t="shared" si="22"/>
        <v>FG</v>
      </c>
      <c r="J373" s="25" t="str">
        <f t="shared" si="23"/>
        <v>CHAPELLE D'ARMENTIERE</v>
      </c>
    </row>
    <row r="374" spans="2:10" x14ac:dyDescent="0.15">
      <c r="B374" s="24">
        <v>1</v>
      </c>
      <c r="C374" s="25" t="str">
        <f t="shared" si="20"/>
        <v>I COMME IMAGE</v>
      </c>
      <c r="D374" s="33">
        <v>1554.0068204825714</v>
      </c>
      <c r="E374" s="26">
        <v>10</v>
      </c>
      <c r="F374" s="26">
        <v>6</v>
      </c>
      <c r="G374" s="27">
        <v>42156</v>
      </c>
      <c r="H374" s="25" t="str">
        <f t="shared" si="21"/>
        <v>DJANGO</v>
      </c>
      <c r="I374" s="25" t="str">
        <f t="shared" si="22"/>
        <v>DOUBLET</v>
      </c>
      <c r="J374" s="25" t="str">
        <f t="shared" si="23"/>
        <v>AVELIN</v>
      </c>
    </row>
    <row r="375" spans="2:10" x14ac:dyDescent="0.15">
      <c r="B375" s="24">
        <v>1</v>
      </c>
      <c r="C375" s="25" t="str">
        <f t="shared" si="20"/>
        <v>I COMME IMAGE</v>
      </c>
      <c r="D375" s="33">
        <v>240.09447732774856</v>
      </c>
      <c r="E375" s="26">
        <v>17</v>
      </c>
      <c r="F375" s="26">
        <v>3</v>
      </c>
      <c r="G375" s="27">
        <v>42160</v>
      </c>
      <c r="H375" s="25" t="str">
        <f t="shared" si="21"/>
        <v>TARZAN</v>
      </c>
      <c r="I375" s="25" t="str">
        <f t="shared" si="22"/>
        <v>EDP</v>
      </c>
      <c r="J375" s="25" t="str">
        <f t="shared" si="23"/>
        <v>COMINES</v>
      </c>
    </row>
    <row r="376" spans="2:10" x14ac:dyDescent="0.15">
      <c r="B376" s="24">
        <v>1</v>
      </c>
      <c r="C376" s="25" t="str">
        <f t="shared" si="20"/>
        <v>I COMME IMAGE</v>
      </c>
      <c r="D376" s="33">
        <v>144.1556149992</v>
      </c>
      <c r="E376" s="26">
        <v>15</v>
      </c>
      <c r="F376" s="26">
        <v>4</v>
      </c>
      <c r="G376" s="27">
        <v>42160</v>
      </c>
      <c r="H376" s="25" t="str">
        <f t="shared" si="21"/>
        <v>DUPONT</v>
      </c>
      <c r="I376" s="25" t="str">
        <f t="shared" si="22"/>
        <v>CRDP</v>
      </c>
      <c r="J376" s="25" t="str">
        <f t="shared" si="23"/>
        <v>CHATEAU THIERY</v>
      </c>
    </row>
    <row r="377" spans="2:10" x14ac:dyDescent="0.15">
      <c r="B377" s="24">
        <v>1</v>
      </c>
      <c r="C377" s="25" t="str">
        <f t="shared" si="20"/>
        <v>I COMME IMAGE</v>
      </c>
      <c r="D377" s="33">
        <v>717.65261695098775</v>
      </c>
      <c r="E377" s="26">
        <v>6</v>
      </c>
      <c r="F377" s="26">
        <v>7</v>
      </c>
      <c r="G377" s="27">
        <v>42161</v>
      </c>
      <c r="H377" s="25" t="str">
        <f t="shared" si="21"/>
        <v>TALOUI</v>
      </c>
      <c r="I377" s="25" t="str">
        <f t="shared" si="22"/>
        <v>CHRONOPOST</v>
      </c>
      <c r="J377" s="25" t="str">
        <f t="shared" si="23"/>
        <v>VILLENEUVE D'ASCQ</v>
      </c>
    </row>
    <row r="378" spans="2:10" x14ac:dyDescent="0.15">
      <c r="B378" s="24">
        <v>1</v>
      </c>
      <c r="C378" s="25" t="str">
        <f t="shared" si="20"/>
        <v>I COMME IMAGE</v>
      </c>
      <c r="D378" s="33">
        <v>369.28540714310395</v>
      </c>
      <c r="E378" s="26">
        <v>15</v>
      </c>
      <c r="F378" s="26">
        <v>7</v>
      </c>
      <c r="G378" s="27">
        <v>42161</v>
      </c>
      <c r="H378" s="25" t="str">
        <f t="shared" si="21"/>
        <v>TALOUI</v>
      </c>
      <c r="I378" s="25" t="str">
        <f t="shared" si="22"/>
        <v>CRDP</v>
      </c>
      <c r="J378" s="25" t="str">
        <f t="shared" si="23"/>
        <v>CHATEAU THIERY</v>
      </c>
    </row>
    <row r="379" spans="2:10" x14ac:dyDescent="0.15">
      <c r="B379" s="24">
        <v>1</v>
      </c>
      <c r="C379" s="25" t="str">
        <f t="shared" si="20"/>
        <v>I COMME IMAGE</v>
      </c>
      <c r="D379" s="33">
        <v>1013.0236277972754</v>
      </c>
      <c r="E379" s="26">
        <v>19</v>
      </c>
      <c r="F379" s="26">
        <v>9</v>
      </c>
      <c r="G379" s="27">
        <v>42162</v>
      </c>
      <c r="H379" s="25" t="str">
        <f t="shared" si="21"/>
        <v>SIERRA</v>
      </c>
      <c r="I379" s="25" t="str">
        <f t="shared" si="22"/>
        <v>KRB</v>
      </c>
      <c r="J379" s="25" t="str">
        <f t="shared" si="23"/>
        <v>DOUAI</v>
      </c>
    </row>
    <row r="380" spans="2:10" x14ac:dyDescent="0.15">
      <c r="B380" s="24">
        <v>1</v>
      </c>
      <c r="C380" s="25" t="str">
        <f t="shared" si="20"/>
        <v>I COMME IMAGE</v>
      </c>
      <c r="D380" s="33">
        <v>1109.8827325658178</v>
      </c>
      <c r="E380" s="26">
        <v>20</v>
      </c>
      <c r="F380" s="26">
        <v>9</v>
      </c>
      <c r="G380" s="27">
        <v>42163</v>
      </c>
      <c r="H380" s="25" t="str">
        <f t="shared" si="21"/>
        <v>SIERRA</v>
      </c>
      <c r="I380" s="25" t="str">
        <f t="shared" si="22"/>
        <v>FRANCE SOL</v>
      </c>
      <c r="J380" s="25" t="str">
        <f t="shared" si="23"/>
        <v>DUNKERQUE</v>
      </c>
    </row>
    <row r="381" spans="2:10" x14ac:dyDescent="0.15">
      <c r="B381" s="24">
        <v>1</v>
      </c>
      <c r="C381" s="25" t="str">
        <f t="shared" si="20"/>
        <v>I COMME IMAGE</v>
      </c>
      <c r="D381" s="33">
        <v>68.47137974954515</v>
      </c>
      <c r="E381" s="26">
        <v>17</v>
      </c>
      <c r="F381" s="26">
        <v>9</v>
      </c>
      <c r="G381" s="27">
        <v>42169</v>
      </c>
      <c r="H381" s="25" t="str">
        <f t="shared" si="21"/>
        <v>SIERRA</v>
      </c>
      <c r="I381" s="25" t="str">
        <f t="shared" si="22"/>
        <v>EDP</v>
      </c>
      <c r="J381" s="25" t="str">
        <f t="shared" si="23"/>
        <v>COMINES</v>
      </c>
    </row>
    <row r="382" spans="2:10" x14ac:dyDescent="0.15">
      <c r="B382" s="24">
        <v>1</v>
      </c>
      <c r="C382" s="25" t="str">
        <f t="shared" si="20"/>
        <v>I COMME IMAGE</v>
      </c>
      <c r="D382" s="33">
        <v>473.57605740746186</v>
      </c>
      <c r="E382" s="26">
        <v>16</v>
      </c>
      <c r="F382" s="26">
        <v>3</v>
      </c>
      <c r="G382" s="27">
        <v>42175</v>
      </c>
      <c r="H382" s="25" t="str">
        <f t="shared" si="21"/>
        <v>TARZAN</v>
      </c>
      <c r="I382" s="25" t="str">
        <f t="shared" si="22"/>
        <v>ABRASIFS STA</v>
      </c>
      <c r="J382" s="25" t="str">
        <f t="shared" si="23"/>
        <v>CHERENG</v>
      </c>
    </row>
    <row r="383" spans="2:10" x14ac:dyDescent="0.15">
      <c r="B383" s="24">
        <v>1</v>
      </c>
      <c r="C383" s="25" t="str">
        <f t="shared" si="20"/>
        <v>I COMME IMAGE</v>
      </c>
      <c r="D383" s="33">
        <v>1407.6206984697169</v>
      </c>
      <c r="E383" s="26">
        <v>17</v>
      </c>
      <c r="F383" s="26">
        <v>1</v>
      </c>
      <c r="G383" s="27">
        <v>42175</v>
      </c>
      <c r="H383" s="25" t="str">
        <f t="shared" si="21"/>
        <v>DUPOND</v>
      </c>
      <c r="I383" s="25" t="str">
        <f t="shared" si="22"/>
        <v>EDP</v>
      </c>
      <c r="J383" s="25" t="str">
        <f t="shared" si="23"/>
        <v>COMINES</v>
      </c>
    </row>
    <row r="384" spans="2:10" x14ac:dyDescent="0.15">
      <c r="B384" s="24">
        <v>1</v>
      </c>
      <c r="C384" s="25" t="str">
        <f t="shared" si="20"/>
        <v>I COMME IMAGE</v>
      </c>
      <c r="D384" s="33">
        <v>694.69901905661482</v>
      </c>
      <c r="E384" s="26">
        <v>18</v>
      </c>
      <c r="F384" s="26">
        <v>9</v>
      </c>
      <c r="G384" s="27">
        <v>42177</v>
      </c>
      <c r="H384" s="25" t="str">
        <f t="shared" si="21"/>
        <v>SIERRA</v>
      </c>
      <c r="I384" s="25" t="str">
        <f t="shared" si="22"/>
        <v>IMPRIDEL</v>
      </c>
      <c r="J384" s="25" t="str">
        <f t="shared" si="23"/>
        <v>CROIX</v>
      </c>
    </row>
    <row r="385" spans="2:10" x14ac:dyDescent="0.15">
      <c r="B385" s="24">
        <v>1</v>
      </c>
      <c r="C385" s="25" t="str">
        <f t="shared" si="20"/>
        <v>I COMME IMAGE</v>
      </c>
      <c r="D385" s="33">
        <v>1386.3738629995985</v>
      </c>
      <c r="E385" s="26">
        <v>8</v>
      </c>
      <c r="F385" s="26">
        <v>3</v>
      </c>
      <c r="G385" s="27">
        <v>42181</v>
      </c>
      <c r="H385" s="25" t="str">
        <f t="shared" si="21"/>
        <v>TARZAN</v>
      </c>
      <c r="I385" s="25" t="str">
        <f t="shared" si="22"/>
        <v>CRAYE ET FILS</v>
      </c>
      <c r="J385" s="25" t="str">
        <f t="shared" si="23"/>
        <v>ROUBAIX</v>
      </c>
    </row>
    <row r="386" spans="2:10" x14ac:dyDescent="0.15">
      <c r="B386" s="24">
        <v>1</v>
      </c>
      <c r="C386" s="25" t="str">
        <f t="shared" si="20"/>
        <v>I COMME IMAGE</v>
      </c>
      <c r="D386" s="33">
        <v>107.45029868272066</v>
      </c>
      <c r="E386" s="26">
        <v>15</v>
      </c>
      <c r="F386" s="26">
        <v>4</v>
      </c>
      <c r="G386" s="27">
        <v>42183</v>
      </c>
      <c r="H386" s="25" t="str">
        <f t="shared" si="21"/>
        <v>DUPONT</v>
      </c>
      <c r="I386" s="25" t="str">
        <f t="shared" si="22"/>
        <v>CRDP</v>
      </c>
      <c r="J386" s="25" t="str">
        <f t="shared" si="23"/>
        <v>CHATEAU THIERY</v>
      </c>
    </row>
    <row r="387" spans="2:10" x14ac:dyDescent="0.15">
      <c r="B387" s="28">
        <v>1</v>
      </c>
      <c r="C387" s="25" t="str">
        <f t="shared" ref="C387:C450" si="24">VLOOKUP(B387,Sociétés,2,FALSE)</f>
        <v>I COMME IMAGE</v>
      </c>
      <c r="D387" s="33">
        <v>1403.9157504895029</v>
      </c>
      <c r="E387" s="29">
        <v>18</v>
      </c>
      <c r="F387" s="29">
        <v>4</v>
      </c>
      <c r="G387" s="30">
        <v>42184</v>
      </c>
      <c r="H387" s="25" t="str">
        <f t="shared" si="21"/>
        <v>DUPONT</v>
      </c>
      <c r="I387" s="25" t="str">
        <f t="shared" si="22"/>
        <v>IMPRIDEL</v>
      </c>
      <c r="J387" s="25" t="str">
        <f t="shared" si="23"/>
        <v>CROIX</v>
      </c>
    </row>
    <row r="390" spans="2:10" ht="15" thickBot="1" x14ac:dyDescent="0.2"/>
    <row r="391" spans="2:10" ht="15" thickBot="1" x14ac:dyDescent="0.2">
      <c r="C391" s="21" t="s">
        <v>158</v>
      </c>
    </row>
    <row r="392" spans="2:10" x14ac:dyDescent="0.15">
      <c r="C392" s="25" t="s">
        <v>107</v>
      </c>
    </row>
    <row r="393" spans="2:10" x14ac:dyDescent="0.15">
      <c r="C393" s="25" t="s">
        <v>109</v>
      </c>
    </row>
    <row r="394" spans="2:10" x14ac:dyDescent="0.15">
      <c r="C394" s="25" t="s">
        <v>111</v>
      </c>
    </row>
    <row r="395" spans="2:10" x14ac:dyDescent="0.15">
      <c r="C395" s="25" t="s">
        <v>113</v>
      </c>
    </row>
    <row r="396" spans="2:10" x14ac:dyDescent="0.15">
      <c r="C396" s="25" t="s">
        <v>105</v>
      </c>
    </row>
  </sheetData>
  <sortState ref="B3:J387">
    <sortCondition ref="C3:C387"/>
    <sortCondition ref="G3:G387"/>
  </sortState>
  <pageMargins left="0.74791666666666667" right="0.74791666666666667" top="0.98402777777777772" bottom="0.98402777777777772" header="0.49236111111111114" footer="0.49236111111111114"/>
  <pageSetup paperSize="9" firstPageNumber="0" orientation="portrait" horizontalDpi="300" verticalDpi="300"/>
  <headerFooter alignWithMargins="0">
    <oddHeader>&amp;C&amp;A</oddHeader>
    <oddFooter>&amp;CPage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1"/>
  <sheetViews>
    <sheetView workbookViewId="0">
      <selection activeCell="A5" sqref="A5"/>
    </sheetView>
  </sheetViews>
  <sheetFormatPr baseColWidth="10" defaultRowHeight="13" x14ac:dyDescent="0.15"/>
  <cols>
    <col min="1" max="1" width="19.5" bestFit="1" customWidth="1"/>
    <col min="2" max="2" width="23.33203125" bestFit="1" customWidth="1"/>
    <col min="3" max="4" width="12.1640625" bestFit="1" customWidth="1"/>
    <col min="5" max="5" width="20.83203125" bestFit="1" customWidth="1"/>
    <col min="6" max="6" width="14.33203125" bestFit="1" customWidth="1"/>
    <col min="7" max="7" width="12.1640625" bestFit="1" customWidth="1"/>
  </cols>
  <sheetData>
    <row r="3" spans="1:7" x14ac:dyDescent="0.15">
      <c r="A3" s="49" t="s">
        <v>182</v>
      </c>
      <c r="B3" s="49" t="s">
        <v>183</v>
      </c>
    </row>
    <row r="4" spans="1:7" x14ac:dyDescent="0.15">
      <c r="A4" s="49" t="s">
        <v>180</v>
      </c>
      <c r="B4" t="s">
        <v>107</v>
      </c>
      <c r="C4" t="s">
        <v>109</v>
      </c>
      <c r="D4" t="s">
        <v>111</v>
      </c>
      <c r="E4" t="s">
        <v>113</v>
      </c>
      <c r="F4" t="s">
        <v>105</v>
      </c>
      <c r="G4" t="s">
        <v>181</v>
      </c>
    </row>
    <row r="5" spans="1:7" x14ac:dyDescent="0.15">
      <c r="A5" s="53" t="s">
        <v>184</v>
      </c>
      <c r="B5" s="51">
        <v>784</v>
      </c>
      <c r="C5" s="51"/>
      <c r="D5" s="51">
        <v>1045</v>
      </c>
      <c r="E5" s="51">
        <v>2425</v>
      </c>
      <c r="F5" s="51">
        <v>11959</v>
      </c>
      <c r="G5" s="51">
        <v>16213</v>
      </c>
    </row>
    <row r="6" spans="1:7" x14ac:dyDescent="0.15">
      <c r="A6" s="53" t="s">
        <v>185</v>
      </c>
      <c r="B6" s="51"/>
      <c r="C6" s="51">
        <v>2248</v>
      </c>
      <c r="D6" s="51">
        <v>455</v>
      </c>
      <c r="E6" s="51">
        <v>6440</v>
      </c>
      <c r="F6" s="51">
        <v>8170</v>
      </c>
      <c r="G6" s="51">
        <v>17313</v>
      </c>
    </row>
    <row r="7" spans="1:7" x14ac:dyDescent="0.15">
      <c r="A7" s="53" t="s">
        <v>186</v>
      </c>
      <c r="B7" s="51"/>
      <c r="C7" s="51">
        <v>1538</v>
      </c>
      <c r="D7" s="51">
        <v>1235</v>
      </c>
      <c r="E7" s="51">
        <v>5070</v>
      </c>
      <c r="F7" s="51">
        <v>8650</v>
      </c>
      <c r="G7" s="51">
        <v>16493</v>
      </c>
    </row>
    <row r="8" spans="1:7" x14ac:dyDescent="0.15">
      <c r="A8" s="53" t="s">
        <v>187</v>
      </c>
      <c r="B8" s="51"/>
      <c r="C8" s="51">
        <v>1245</v>
      </c>
      <c r="D8" s="51">
        <v>120</v>
      </c>
      <c r="E8" s="51"/>
      <c r="F8" s="51">
        <v>4828</v>
      </c>
      <c r="G8" s="51">
        <v>6193</v>
      </c>
    </row>
    <row r="9" spans="1:7" x14ac:dyDescent="0.15">
      <c r="A9" s="53" t="s">
        <v>188</v>
      </c>
      <c r="B9" s="51">
        <v>6990</v>
      </c>
      <c r="C9" s="51">
        <v>1040</v>
      </c>
      <c r="D9" s="51">
        <v>1980</v>
      </c>
      <c r="E9" s="51"/>
      <c r="F9" s="51">
        <v>5701</v>
      </c>
      <c r="G9" s="51">
        <v>15711</v>
      </c>
    </row>
    <row r="10" spans="1:7" x14ac:dyDescent="0.15">
      <c r="A10" s="53" t="s">
        <v>189</v>
      </c>
      <c r="B10" s="51">
        <v>12289.836253687503</v>
      </c>
      <c r="C10" s="51">
        <v>7639.1688351072544</v>
      </c>
      <c r="D10" s="51">
        <v>11856.377148127798</v>
      </c>
      <c r="E10" s="51"/>
      <c r="F10" s="51">
        <v>13420.065506016013</v>
      </c>
      <c r="G10" s="51">
        <v>45205.447742938573</v>
      </c>
    </row>
    <row r="11" spans="1:7" x14ac:dyDescent="0.15">
      <c r="A11" s="53" t="s">
        <v>181</v>
      </c>
      <c r="B11" s="51">
        <v>20063.836253687503</v>
      </c>
      <c r="C11" s="51">
        <v>13710.168835107255</v>
      </c>
      <c r="D11" s="51">
        <v>16691.377148127798</v>
      </c>
      <c r="E11" s="51">
        <v>13935</v>
      </c>
      <c r="F11" s="51">
        <v>52728.065506016013</v>
      </c>
      <c r="G11" s="51">
        <v>117128.44774293857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1"/>
  <sheetViews>
    <sheetView workbookViewId="0">
      <selection activeCell="A5" sqref="A5"/>
    </sheetView>
  </sheetViews>
  <sheetFormatPr baseColWidth="10" defaultRowHeight="13" x14ac:dyDescent="0.15"/>
  <cols>
    <col min="1" max="1" width="19.5" bestFit="1" customWidth="1"/>
    <col min="2" max="2" width="23.33203125" bestFit="1" customWidth="1"/>
    <col min="3" max="3" width="10.6640625" bestFit="1" customWidth="1"/>
    <col min="4" max="4" width="7" bestFit="1" customWidth="1"/>
    <col min="5" max="5" width="20.83203125" bestFit="1" customWidth="1"/>
    <col min="6" max="6" width="14.33203125" bestFit="1" customWidth="1"/>
    <col min="7" max="7" width="11.5" bestFit="1" customWidth="1"/>
  </cols>
  <sheetData>
    <row r="3" spans="1:7" x14ac:dyDescent="0.15">
      <c r="A3" s="49" t="s">
        <v>190</v>
      </c>
      <c r="B3" s="49" t="s">
        <v>183</v>
      </c>
    </row>
    <row r="4" spans="1:7" x14ac:dyDescent="0.15">
      <c r="A4" s="49" t="s">
        <v>180</v>
      </c>
      <c r="B4" t="s">
        <v>107</v>
      </c>
      <c r="C4" t="s">
        <v>109</v>
      </c>
      <c r="D4" t="s">
        <v>111</v>
      </c>
      <c r="E4" t="s">
        <v>113</v>
      </c>
      <c r="F4" t="s">
        <v>105</v>
      </c>
      <c r="G4" t="s">
        <v>181</v>
      </c>
    </row>
    <row r="5" spans="1:7" x14ac:dyDescent="0.15">
      <c r="A5" s="53" t="s">
        <v>184</v>
      </c>
      <c r="B5" s="51">
        <v>7</v>
      </c>
      <c r="C5" s="51"/>
      <c r="D5" s="51">
        <v>15</v>
      </c>
      <c r="E5" s="51">
        <v>5</v>
      </c>
      <c r="F5" s="51">
        <v>30</v>
      </c>
      <c r="G5" s="51">
        <v>57</v>
      </c>
    </row>
    <row r="6" spans="1:7" x14ac:dyDescent="0.15">
      <c r="A6" s="53" t="s">
        <v>185</v>
      </c>
      <c r="B6" s="51"/>
      <c r="C6" s="51">
        <v>31</v>
      </c>
      <c r="D6" s="51">
        <v>7</v>
      </c>
      <c r="E6" s="51">
        <v>25</v>
      </c>
      <c r="F6" s="51">
        <v>31</v>
      </c>
      <c r="G6" s="51">
        <v>94</v>
      </c>
    </row>
    <row r="7" spans="1:7" x14ac:dyDescent="0.15">
      <c r="A7" s="53" t="s">
        <v>186</v>
      </c>
      <c r="B7" s="51"/>
      <c r="C7" s="51">
        <v>23</v>
      </c>
      <c r="D7" s="51">
        <v>17</v>
      </c>
      <c r="E7" s="51">
        <v>17</v>
      </c>
      <c r="F7" s="51">
        <v>30</v>
      </c>
      <c r="G7" s="51">
        <v>87</v>
      </c>
    </row>
    <row r="8" spans="1:7" x14ac:dyDescent="0.15">
      <c r="A8" s="53" t="s">
        <v>187</v>
      </c>
      <c r="B8" s="51"/>
      <c r="C8" s="51">
        <v>18</v>
      </c>
      <c r="D8" s="51">
        <v>1</v>
      </c>
      <c r="E8" s="51"/>
      <c r="F8" s="51">
        <v>18</v>
      </c>
      <c r="G8" s="51">
        <v>37</v>
      </c>
    </row>
    <row r="9" spans="1:7" x14ac:dyDescent="0.15">
      <c r="A9" s="53" t="s">
        <v>188</v>
      </c>
      <c r="B9" s="51">
        <v>15</v>
      </c>
      <c r="C9" s="51">
        <v>9</v>
      </c>
      <c r="D9" s="51">
        <v>14</v>
      </c>
      <c r="E9" s="51"/>
      <c r="F9" s="51">
        <v>17</v>
      </c>
      <c r="G9" s="51">
        <v>55</v>
      </c>
    </row>
    <row r="10" spans="1:7" x14ac:dyDescent="0.15">
      <c r="A10" s="53" t="s">
        <v>189</v>
      </c>
      <c r="B10" s="51">
        <v>15</v>
      </c>
      <c r="C10" s="51">
        <v>9</v>
      </c>
      <c r="D10" s="51">
        <v>14</v>
      </c>
      <c r="E10" s="51"/>
      <c r="F10" s="51">
        <v>17</v>
      </c>
      <c r="G10" s="51">
        <v>55</v>
      </c>
    </row>
    <row r="11" spans="1:7" x14ac:dyDescent="0.15">
      <c r="A11" s="53" t="s">
        <v>181</v>
      </c>
      <c r="B11" s="51">
        <v>37</v>
      </c>
      <c r="C11" s="51">
        <v>90</v>
      </c>
      <c r="D11" s="51">
        <v>68</v>
      </c>
      <c r="E11" s="51">
        <v>47</v>
      </c>
      <c r="F11" s="51">
        <v>143</v>
      </c>
      <c r="G11" s="51">
        <v>385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22"/>
  <sheetViews>
    <sheetView workbookViewId="0">
      <selection activeCell="A3" sqref="A3"/>
    </sheetView>
  </sheetViews>
  <sheetFormatPr baseColWidth="10" defaultRowHeight="13" x14ac:dyDescent="0.15"/>
  <cols>
    <col min="1" max="1" width="19.5" bestFit="1" customWidth="1"/>
    <col min="2" max="2" width="23.33203125" bestFit="1" customWidth="1"/>
    <col min="3" max="3" width="10.6640625" bestFit="1" customWidth="1"/>
    <col min="4" max="4" width="7.1640625" bestFit="1" customWidth="1"/>
    <col min="5" max="5" width="20.83203125" bestFit="1" customWidth="1"/>
    <col min="6" max="6" width="14.33203125" bestFit="1" customWidth="1"/>
    <col min="7" max="7" width="13.1640625" customWidth="1"/>
    <col min="8" max="8" width="11.5" customWidth="1"/>
    <col min="9" max="9" width="12" customWidth="1"/>
    <col min="10" max="10" width="22.5" customWidth="1"/>
    <col min="11" max="11" width="15.6640625" customWidth="1"/>
    <col min="12" max="12" width="20.83203125" customWidth="1"/>
    <col min="13" max="13" width="20.33203125" customWidth="1"/>
    <col min="14" max="14" width="20.83203125" customWidth="1"/>
    <col min="15" max="15" width="20.33203125" customWidth="1"/>
  </cols>
  <sheetData>
    <row r="3" spans="1:6" x14ac:dyDescent="0.15">
      <c r="B3" s="49" t="s">
        <v>183</v>
      </c>
    </row>
    <row r="4" spans="1:6" x14ac:dyDescent="0.15">
      <c r="A4" s="49" t="s">
        <v>180</v>
      </c>
      <c r="B4" t="s">
        <v>107</v>
      </c>
      <c r="C4" t="s">
        <v>109</v>
      </c>
      <c r="D4" t="s">
        <v>111</v>
      </c>
      <c r="E4" t="s">
        <v>113</v>
      </c>
      <c r="F4" t="s">
        <v>105</v>
      </c>
    </row>
    <row r="5" spans="1:6" x14ac:dyDescent="0.15">
      <c r="A5" s="53" t="s">
        <v>184</v>
      </c>
      <c r="B5" s="55"/>
      <c r="C5" s="55"/>
      <c r="D5" s="55"/>
      <c r="E5" s="55"/>
      <c r="F5" s="55"/>
    </row>
    <row r="6" spans="1:6" x14ac:dyDescent="0.15">
      <c r="A6" s="54" t="s">
        <v>192</v>
      </c>
      <c r="B6" s="55">
        <v>230</v>
      </c>
      <c r="C6" s="55"/>
      <c r="D6" s="55">
        <v>120</v>
      </c>
      <c r="E6" s="55">
        <v>1650</v>
      </c>
      <c r="F6" s="55">
        <v>2226</v>
      </c>
    </row>
    <row r="7" spans="1:6" x14ac:dyDescent="0.15">
      <c r="A7" s="54" t="s">
        <v>191</v>
      </c>
      <c r="B7" s="55">
        <v>66</v>
      </c>
      <c r="C7" s="55"/>
      <c r="D7" s="55">
        <v>55</v>
      </c>
      <c r="E7" s="55">
        <v>60</v>
      </c>
      <c r="F7" s="55">
        <v>65</v>
      </c>
    </row>
    <row r="8" spans="1:6" x14ac:dyDescent="0.15">
      <c r="A8" s="53" t="s">
        <v>185</v>
      </c>
      <c r="B8" s="55"/>
      <c r="C8" s="55"/>
      <c r="D8" s="55"/>
      <c r="E8" s="55"/>
      <c r="F8" s="55"/>
    </row>
    <row r="9" spans="1:6" x14ac:dyDescent="0.15">
      <c r="A9" s="54" t="s">
        <v>192</v>
      </c>
      <c r="B9" s="55"/>
      <c r="C9" s="55">
        <v>170</v>
      </c>
      <c r="D9" s="55">
        <v>65</v>
      </c>
      <c r="E9" s="55">
        <v>400</v>
      </c>
      <c r="F9" s="55">
        <v>2000</v>
      </c>
    </row>
    <row r="10" spans="1:6" x14ac:dyDescent="0.15">
      <c r="A10" s="54" t="s">
        <v>191</v>
      </c>
      <c r="B10" s="55"/>
      <c r="C10" s="55">
        <v>50</v>
      </c>
      <c r="D10" s="55">
        <v>65</v>
      </c>
      <c r="E10" s="55">
        <v>70</v>
      </c>
      <c r="F10" s="55">
        <v>0</v>
      </c>
    </row>
    <row r="11" spans="1:6" x14ac:dyDescent="0.15">
      <c r="A11" s="53" t="s">
        <v>186</v>
      </c>
      <c r="B11" s="55"/>
      <c r="C11" s="55"/>
      <c r="D11" s="55"/>
      <c r="E11" s="55"/>
      <c r="F11" s="55"/>
    </row>
    <row r="12" spans="1:6" x14ac:dyDescent="0.15">
      <c r="A12" s="54" t="s">
        <v>192</v>
      </c>
      <c r="B12" s="55"/>
      <c r="C12" s="55">
        <v>120</v>
      </c>
      <c r="D12" s="55">
        <v>140</v>
      </c>
      <c r="E12" s="55">
        <v>370</v>
      </c>
      <c r="F12" s="55">
        <v>2200</v>
      </c>
    </row>
    <row r="13" spans="1:6" x14ac:dyDescent="0.15">
      <c r="A13" s="54" t="s">
        <v>191</v>
      </c>
      <c r="B13" s="55"/>
      <c r="C13" s="55">
        <v>30</v>
      </c>
      <c r="D13" s="55">
        <v>65</v>
      </c>
      <c r="E13" s="55">
        <v>200</v>
      </c>
      <c r="F13" s="55">
        <v>0</v>
      </c>
    </row>
    <row r="14" spans="1:6" x14ac:dyDescent="0.15">
      <c r="A14" s="53" t="s">
        <v>187</v>
      </c>
      <c r="B14" s="55"/>
      <c r="C14" s="55"/>
      <c r="D14" s="55"/>
      <c r="E14" s="55"/>
      <c r="F14" s="55"/>
    </row>
    <row r="15" spans="1:6" x14ac:dyDescent="0.15">
      <c r="A15" s="54" t="s">
        <v>192</v>
      </c>
      <c r="B15" s="55"/>
      <c r="C15" s="55">
        <v>120</v>
      </c>
      <c r="D15" s="55">
        <v>120</v>
      </c>
      <c r="E15" s="55"/>
      <c r="F15" s="55">
        <v>1000</v>
      </c>
    </row>
    <row r="16" spans="1:6" x14ac:dyDescent="0.15">
      <c r="A16" s="54" t="s">
        <v>191</v>
      </c>
      <c r="B16" s="55"/>
      <c r="C16" s="55">
        <v>60</v>
      </c>
      <c r="D16" s="55">
        <v>120</v>
      </c>
      <c r="E16" s="55"/>
      <c r="F16" s="55">
        <v>65</v>
      </c>
    </row>
    <row r="17" spans="1:6" x14ac:dyDescent="0.15">
      <c r="A17" s="53" t="s">
        <v>188</v>
      </c>
      <c r="B17" s="55"/>
      <c r="C17" s="55"/>
      <c r="D17" s="55"/>
      <c r="E17" s="55"/>
      <c r="F17" s="55"/>
    </row>
    <row r="18" spans="1:6" x14ac:dyDescent="0.15">
      <c r="A18" s="54" t="s">
        <v>192</v>
      </c>
      <c r="B18" s="55">
        <v>1200</v>
      </c>
      <c r="C18" s="55">
        <v>300</v>
      </c>
      <c r="D18" s="55">
        <v>190</v>
      </c>
      <c r="E18" s="55"/>
      <c r="F18" s="55">
        <v>1200</v>
      </c>
    </row>
    <row r="19" spans="1:6" x14ac:dyDescent="0.15">
      <c r="A19" s="54" t="s">
        <v>191</v>
      </c>
      <c r="B19" s="55">
        <v>65</v>
      </c>
      <c r="C19" s="55">
        <v>60</v>
      </c>
      <c r="D19" s="55">
        <v>65</v>
      </c>
      <c r="E19" s="55"/>
      <c r="F19" s="55">
        <v>65</v>
      </c>
    </row>
    <row r="20" spans="1:6" x14ac:dyDescent="0.15">
      <c r="A20" s="53" t="s">
        <v>189</v>
      </c>
      <c r="B20" s="55"/>
      <c r="C20" s="55"/>
      <c r="D20" s="55"/>
      <c r="E20" s="55"/>
      <c r="F20" s="55"/>
    </row>
    <row r="21" spans="1:6" x14ac:dyDescent="0.15">
      <c r="A21" s="54" t="s">
        <v>192</v>
      </c>
      <c r="B21" s="55">
        <v>1522.0390970411247</v>
      </c>
      <c r="C21" s="55">
        <v>1407.3212904308155</v>
      </c>
      <c r="D21" s="55">
        <v>1385.4969241859965</v>
      </c>
      <c r="E21" s="55"/>
      <c r="F21" s="55">
        <v>1554.0068204825714</v>
      </c>
    </row>
    <row r="22" spans="1:6" x14ac:dyDescent="0.15">
      <c r="A22" s="54" t="s">
        <v>191</v>
      </c>
      <c r="B22" s="55">
        <v>64.686582349097804</v>
      </c>
      <c r="C22" s="55">
        <v>166.50654600538132</v>
      </c>
      <c r="D22" s="55">
        <v>77.397729760444733</v>
      </c>
      <c r="E22" s="55"/>
      <c r="F22" s="55">
        <v>68.47137974954515</v>
      </c>
    </row>
  </sheetData>
  <pageMargins left="0.7" right="0.7" top="0.75" bottom="0.75" header="0.3" footer="0.3"/>
  <pageSetup paperSize="9" orientation="portrait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20"/>
  <sheetViews>
    <sheetView workbookViewId="0">
      <selection activeCell="A3" sqref="A3"/>
    </sheetView>
  </sheetViews>
  <sheetFormatPr baseColWidth="10" defaultRowHeight="13" x14ac:dyDescent="0.15"/>
  <cols>
    <col min="1" max="1" width="22.6640625" bestFit="1" customWidth="1"/>
    <col min="2" max="2" width="22" bestFit="1" customWidth="1"/>
    <col min="3" max="3" width="8.1640625" bestFit="1" customWidth="1"/>
    <col min="4" max="4" width="8.33203125" bestFit="1" customWidth="1"/>
    <col min="5" max="6" width="8.1640625" bestFit="1" customWidth="1"/>
    <col min="7" max="9" width="8" bestFit="1" customWidth="1"/>
    <col min="10" max="10" width="11.5" bestFit="1" customWidth="1"/>
    <col min="11" max="12" width="11.5" customWidth="1"/>
    <col min="13" max="13" width="14.6640625" customWidth="1"/>
    <col min="14" max="17" width="10" customWidth="1"/>
    <col min="18" max="18" width="13.1640625" customWidth="1"/>
    <col min="19" max="21" width="27.1640625" customWidth="1"/>
    <col min="22" max="26" width="27.1640625" bestFit="1" customWidth="1"/>
    <col min="27" max="27" width="30.5" bestFit="1" customWidth="1"/>
    <col min="28" max="34" width="19" bestFit="1" customWidth="1"/>
    <col min="35" max="35" width="22.33203125" bestFit="1" customWidth="1"/>
    <col min="36" max="41" width="11.83203125" bestFit="1" customWidth="1"/>
    <col min="42" max="42" width="15" bestFit="1" customWidth="1"/>
    <col min="43" max="49" width="11.5" bestFit="1" customWidth="1"/>
    <col min="50" max="50" width="14.6640625" bestFit="1" customWidth="1"/>
    <col min="51" max="56" width="9.1640625" customWidth="1"/>
    <col min="57" max="57" width="12" bestFit="1" customWidth="1"/>
    <col min="58" max="65" width="9.1640625" customWidth="1"/>
    <col min="66" max="66" width="12" bestFit="1" customWidth="1"/>
    <col min="67" max="71" width="14.5" bestFit="1" customWidth="1"/>
    <col min="72" max="72" width="17.6640625" bestFit="1" customWidth="1"/>
    <col min="73" max="77" width="9.1640625" customWidth="1"/>
    <col min="78" max="78" width="11.33203125" customWidth="1"/>
    <col min="79" max="81" width="24.33203125" bestFit="1" customWidth="1"/>
    <col min="82" max="82" width="27.5" bestFit="1" customWidth="1"/>
    <col min="91" max="91" width="14.5" bestFit="1" customWidth="1"/>
    <col min="92" max="95" width="14.1640625" bestFit="1" customWidth="1"/>
    <col min="96" max="96" width="17.5" bestFit="1" customWidth="1"/>
    <col min="97" max="102" width="22.1640625" bestFit="1" customWidth="1"/>
    <col min="103" max="103" width="25.5" bestFit="1" customWidth="1"/>
    <col min="104" max="104" width="13.1640625" bestFit="1" customWidth="1"/>
  </cols>
  <sheetData>
    <row r="3" spans="1:10" x14ac:dyDescent="0.15">
      <c r="A3" s="49" t="s">
        <v>182</v>
      </c>
      <c r="B3" s="49" t="s">
        <v>183</v>
      </c>
    </row>
    <row r="4" spans="1:10" x14ac:dyDescent="0.15">
      <c r="A4" s="49" t="s">
        <v>180</v>
      </c>
      <c r="B4" t="s">
        <v>27</v>
      </c>
      <c r="C4" t="s">
        <v>21</v>
      </c>
      <c r="D4" t="s">
        <v>6</v>
      </c>
      <c r="E4" t="s">
        <v>15</v>
      </c>
      <c r="F4" t="s">
        <v>18</v>
      </c>
      <c r="G4" t="s">
        <v>29</v>
      </c>
      <c r="H4" t="s">
        <v>24</v>
      </c>
      <c r="I4" t="s">
        <v>12</v>
      </c>
      <c r="J4" t="s">
        <v>181</v>
      </c>
    </row>
    <row r="5" spans="1:10" x14ac:dyDescent="0.15">
      <c r="A5" s="50" t="s">
        <v>35</v>
      </c>
      <c r="B5" s="55">
        <v>890</v>
      </c>
      <c r="C5" s="55">
        <v>3444.0068204825711</v>
      </c>
      <c r="D5" s="55">
        <v>401.3900823879481</v>
      </c>
      <c r="E5" s="55">
        <v>855</v>
      </c>
      <c r="F5" s="55">
        <v>280</v>
      </c>
      <c r="G5" s="55">
        <v>3436.5081839329696</v>
      </c>
      <c r="H5" s="55">
        <v>1280</v>
      </c>
      <c r="I5" s="55">
        <v>2335</v>
      </c>
      <c r="J5" s="55">
        <v>12921.90508680349</v>
      </c>
    </row>
    <row r="6" spans="1:10" x14ac:dyDescent="0.15">
      <c r="A6" s="50" t="s">
        <v>36</v>
      </c>
      <c r="B6" s="55"/>
      <c r="C6" s="55">
        <v>565</v>
      </c>
      <c r="D6" s="55"/>
      <c r="E6" s="55"/>
      <c r="F6" s="55"/>
      <c r="G6" s="55">
        <v>185</v>
      </c>
      <c r="H6" s="55"/>
      <c r="I6" s="55">
        <v>65</v>
      </c>
      <c r="J6" s="55">
        <v>815</v>
      </c>
    </row>
    <row r="7" spans="1:10" x14ac:dyDescent="0.15">
      <c r="A7" s="50" t="s">
        <v>37</v>
      </c>
      <c r="B7" s="55"/>
      <c r="C7" s="55"/>
      <c r="D7" s="55">
        <v>400</v>
      </c>
      <c r="E7" s="55"/>
      <c r="F7" s="55"/>
      <c r="G7" s="55">
        <v>1624.6049660472772</v>
      </c>
      <c r="H7" s="55">
        <v>130</v>
      </c>
      <c r="I7" s="55">
        <v>705.35796046053531</v>
      </c>
      <c r="J7" s="55">
        <v>2859.9629265078124</v>
      </c>
    </row>
    <row r="8" spans="1:10" x14ac:dyDescent="0.15">
      <c r="A8" s="50" t="s">
        <v>38</v>
      </c>
      <c r="B8" s="55">
        <v>295</v>
      </c>
      <c r="C8" s="55">
        <v>1519.3993972996386</v>
      </c>
      <c r="D8" s="55">
        <v>4100.0751962163504</v>
      </c>
      <c r="E8" s="55">
        <v>3928.8096574303136</v>
      </c>
      <c r="F8" s="55">
        <v>1050</v>
      </c>
      <c r="G8" s="55">
        <v>2041.5644779704876</v>
      </c>
      <c r="H8" s="55">
        <v>1630</v>
      </c>
      <c r="I8" s="55">
        <v>900</v>
      </c>
      <c r="J8" s="55">
        <v>15464.84872891679</v>
      </c>
    </row>
    <row r="9" spans="1:10" x14ac:dyDescent="0.15">
      <c r="A9" s="50" t="s">
        <v>39</v>
      </c>
      <c r="B9" s="55">
        <v>200</v>
      </c>
      <c r="C9" s="55">
        <v>905</v>
      </c>
      <c r="D9" s="55"/>
      <c r="E9" s="55">
        <v>581.60591368192058</v>
      </c>
      <c r="F9" s="55">
        <v>3120</v>
      </c>
      <c r="G9" s="55">
        <v>525</v>
      </c>
      <c r="H9" s="55">
        <v>1125.2854071431038</v>
      </c>
      <c r="I9" s="55">
        <v>2520</v>
      </c>
      <c r="J9" s="55">
        <v>8976.8913208250233</v>
      </c>
    </row>
    <row r="10" spans="1:10" x14ac:dyDescent="0.15">
      <c r="A10" s="50" t="s">
        <v>40</v>
      </c>
      <c r="B10" s="55"/>
      <c r="C10" s="55">
        <v>1155</v>
      </c>
      <c r="D10" s="55"/>
      <c r="E10" s="55">
        <v>1157.905173334754</v>
      </c>
      <c r="F10" s="55">
        <v>2940</v>
      </c>
      <c r="G10" s="55">
        <v>737</v>
      </c>
      <c r="H10" s="55">
        <v>2022.9744593335708</v>
      </c>
      <c r="I10" s="55">
        <v>2073.576057407462</v>
      </c>
      <c r="J10" s="55">
        <v>10086.455690075787</v>
      </c>
    </row>
    <row r="11" spans="1:10" x14ac:dyDescent="0.15">
      <c r="A11" s="50" t="s">
        <v>41</v>
      </c>
      <c r="B11" s="55">
        <v>200</v>
      </c>
      <c r="C11" s="55">
        <v>475</v>
      </c>
      <c r="D11" s="55">
        <v>2190.3911258661592</v>
      </c>
      <c r="E11" s="55">
        <v>65</v>
      </c>
      <c r="F11" s="55"/>
      <c r="G11" s="55">
        <v>3358.838475026133</v>
      </c>
      <c r="H11" s="55">
        <v>788.95770476660709</v>
      </c>
      <c r="I11" s="55">
        <v>300.09447732774856</v>
      </c>
      <c r="J11" s="55">
        <v>7378.2817829866481</v>
      </c>
    </row>
    <row r="12" spans="1:10" x14ac:dyDescent="0.15">
      <c r="A12" s="50" t="s">
        <v>42</v>
      </c>
      <c r="B12" s="55">
        <v>70</v>
      </c>
      <c r="C12" s="55">
        <v>220</v>
      </c>
      <c r="D12" s="55"/>
      <c r="E12" s="55">
        <v>1403.9157504895029</v>
      </c>
      <c r="F12" s="55"/>
      <c r="G12" s="55">
        <v>3140.8906132444727</v>
      </c>
      <c r="H12" s="55">
        <v>1184.2867850571231</v>
      </c>
      <c r="I12" s="55">
        <v>1984.8523358185425</v>
      </c>
      <c r="J12" s="55">
        <v>8003.9454846096414</v>
      </c>
    </row>
    <row r="13" spans="1:10" x14ac:dyDescent="0.15">
      <c r="A13" s="50" t="s">
        <v>43</v>
      </c>
      <c r="B13" s="55">
        <v>1560</v>
      </c>
      <c r="C13" s="55">
        <v>1356</v>
      </c>
      <c r="D13" s="55">
        <v>2137.5201829170323</v>
      </c>
      <c r="E13" s="55">
        <v>2198.6246708311337</v>
      </c>
      <c r="F13" s="55">
        <v>2200</v>
      </c>
      <c r="G13" s="55">
        <v>3621.221385613158</v>
      </c>
      <c r="H13" s="55">
        <v>3714.7069281738782</v>
      </c>
      <c r="I13" s="55">
        <v>1265</v>
      </c>
      <c r="J13" s="55">
        <v>18053.073167535204</v>
      </c>
    </row>
    <row r="14" spans="1:10" x14ac:dyDescent="0.15">
      <c r="A14" s="50" t="s">
        <v>44</v>
      </c>
      <c r="B14" s="55"/>
      <c r="C14" s="55">
        <v>251</v>
      </c>
      <c r="D14" s="55"/>
      <c r="E14" s="55">
        <v>60</v>
      </c>
      <c r="F14" s="55">
        <v>1280</v>
      </c>
      <c r="G14" s="55">
        <v>1641.8235132632785</v>
      </c>
      <c r="H14" s="55">
        <v>456</v>
      </c>
      <c r="I14" s="55"/>
      <c r="J14" s="55">
        <v>3688.8235132632785</v>
      </c>
    </row>
    <row r="15" spans="1:10" x14ac:dyDescent="0.15">
      <c r="A15" s="50" t="s">
        <v>57</v>
      </c>
      <c r="B15" s="55">
        <v>66</v>
      </c>
      <c r="C15" s="55">
        <v>263</v>
      </c>
      <c r="D15" s="55"/>
      <c r="E15" s="55"/>
      <c r="F15" s="55">
        <v>230</v>
      </c>
      <c r="G15" s="55">
        <v>186</v>
      </c>
      <c r="H15" s="55">
        <v>368.97405242396712</v>
      </c>
      <c r="I15" s="55"/>
      <c r="J15" s="55">
        <v>1113.9740524239671</v>
      </c>
    </row>
    <row r="16" spans="1:10" x14ac:dyDescent="0.15">
      <c r="A16" s="50" t="s">
        <v>66</v>
      </c>
      <c r="B16" s="55"/>
      <c r="C16" s="55"/>
      <c r="D16" s="55"/>
      <c r="E16" s="55">
        <v>65</v>
      </c>
      <c r="F16" s="55"/>
      <c r="G16" s="55">
        <v>30</v>
      </c>
      <c r="H16" s="55">
        <v>160</v>
      </c>
      <c r="I16" s="55"/>
      <c r="J16" s="55">
        <v>255</v>
      </c>
    </row>
    <row r="17" spans="1:10" x14ac:dyDescent="0.15">
      <c r="A17" s="50" t="s">
        <v>83</v>
      </c>
      <c r="B17" s="55">
        <v>1252.3620503087618</v>
      </c>
      <c r="C17" s="55">
        <v>1722.6382365853465</v>
      </c>
      <c r="D17" s="55">
        <v>1703</v>
      </c>
      <c r="E17" s="55">
        <v>685</v>
      </c>
      <c r="F17" s="55">
        <v>6136</v>
      </c>
      <c r="G17" s="55">
        <v>430</v>
      </c>
      <c r="H17" s="55">
        <v>1325</v>
      </c>
      <c r="I17" s="55">
        <v>1832.3738629995985</v>
      </c>
      <c r="J17" s="55">
        <v>15086.374149893707</v>
      </c>
    </row>
    <row r="18" spans="1:10" x14ac:dyDescent="0.15">
      <c r="A18" s="50" t="s">
        <v>92</v>
      </c>
      <c r="B18" s="55"/>
      <c r="C18" s="55">
        <v>186</v>
      </c>
      <c r="D18" s="55"/>
      <c r="E18" s="55"/>
      <c r="F18" s="55">
        <v>370</v>
      </c>
      <c r="G18" s="55">
        <v>66</v>
      </c>
      <c r="H18" s="55"/>
      <c r="I18" s="55">
        <v>236</v>
      </c>
      <c r="J18" s="55">
        <v>858</v>
      </c>
    </row>
    <row r="19" spans="1:10" x14ac:dyDescent="0.15">
      <c r="A19" s="50" t="s">
        <v>94</v>
      </c>
      <c r="B19" s="55"/>
      <c r="C19" s="55">
        <v>1143.69782061756</v>
      </c>
      <c r="D19" s="55">
        <v>311.15935578126437</v>
      </c>
      <c r="E19" s="55">
        <v>2550</v>
      </c>
      <c r="F19" s="55"/>
      <c r="G19" s="55">
        <v>4127.4020457474044</v>
      </c>
      <c r="H19" s="55">
        <v>3303.652616950988</v>
      </c>
      <c r="I19" s="55">
        <v>130</v>
      </c>
      <c r="J19" s="55">
        <v>11565.911839097218</v>
      </c>
    </row>
    <row r="20" spans="1:10" x14ac:dyDescent="0.15">
      <c r="A20" s="50" t="s">
        <v>181</v>
      </c>
      <c r="B20" s="55">
        <v>4533.3620503087623</v>
      </c>
      <c r="C20" s="55">
        <v>13205.742274985114</v>
      </c>
      <c r="D20" s="55">
        <v>11243.535943168756</v>
      </c>
      <c r="E20" s="55">
        <v>13550.861165767625</v>
      </c>
      <c r="F20" s="55">
        <v>17606</v>
      </c>
      <c r="G20" s="55">
        <v>25151.85366084518</v>
      </c>
      <c r="H20" s="55">
        <v>17489.837953849237</v>
      </c>
      <c r="I20" s="55">
        <v>14347.254694013885</v>
      </c>
      <c r="J20" s="55">
        <v>117128.44774293854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13</vt:i4>
      </vt:variant>
    </vt:vector>
  </HeadingPairs>
  <TitlesOfParts>
    <vt:vector size="13" baseType="lpstr">
      <vt:lpstr>Consignes</vt:lpstr>
      <vt:lpstr>Chauffeurs</vt:lpstr>
      <vt:lpstr>Villes</vt:lpstr>
      <vt:lpstr>Sociétés</vt:lpstr>
      <vt:lpstr>Annuel</vt:lpstr>
      <vt:lpstr>TCD1</vt:lpstr>
      <vt:lpstr>TCD2</vt:lpstr>
      <vt:lpstr>TCD3</vt:lpstr>
      <vt:lpstr>TCD4</vt:lpstr>
      <vt:lpstr>TCD5</vt:lpstr>
      <vt:lpstr>Annuel (2)</vt:lpstr>
      <vt:lpstr>Stats</vt:lpstr>
      <vt:lpstr>Extraction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lolo</dc:creator>
  <cp:lastModifiedBy>Laurence CHARPENTIER-LEFEBVRE</cp:lastModifiedBy>
  <dcterms:created xsi:type="dcterms:W3CDTF">2013-11-17T18:05:24Z</dcterms:created>
  <dcterms:modified xsi:type="dcterms:W3CDTF">2016-10-19T09:41:05Z</dcterms:modified>
</cp:coreProperties>
</file>