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laurencecharpentier/Documents/CUEEP/Cours/buro/Excel/TP Excel/Tris-Filtres/"/>
    </mc:Choice>
  </mc:AlternateContent>
  <bookViews>
    <workbookView xWindow="0" yWindow="460" windowWidth="25600" windowHeight="14140"/>
  </bookViews>
  <sheets>
    <sheet name="Consignes" sheetId="4" r:id="rId1"/>
    <sheet name="Adhésions" sheetId="1" r:id="rId2"/>
  </sheets>
  <definedNames>
    <definedName name="listeasso">Adhésions!$A$13:$J$110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0" i="1" l="1"/>
  <c r="H110" i="1"/>
  <c r="I110" i="1"/>
  <c r="J110" i="1"/>
  <c r="G110" i="1"/>
  <c r="F109" i="1"/>
  <c r="H109" i="1"/>
  <c r="I109" i="1"/>
  <c r="J109" i="1"/>
  <c r="G109" i="1"/>
  <c r="F108" i="1"/>
  <c r="H108" i="1"/>
  <c r="I108" i="1"/>
  <c r="J108" i="1"/>
  <c r="G108" i="1"/>
  <c r="F107" i="1"/>
  <c r="H107" i="1"/>
  <c r="I107" i="1"/>
  <c r="J107" i="1"/>
  <c r="G107" i="1"/>
  <c r="F106" i="1"/>
  <c r="H106" i="1"/>
  <c r="I106" i="1"/>
  <c r="J106" i="1"/>
  <c r="G106" i="1"/>
  <c r="F105" i="1"/>
  <c r="H105" i="1"/>
  <c r="I105" i="1"/>
  <c r="J105" i="1"/>
  <c r="G105" i="1"/>
  <c r="F104" i="1"/>
  <c r="H104" i="1"/>
  <c r="I104" i="1"/>
  <c r="J104" i="1"/>
  <c r="G104" i="1"/>
  <c r="F103" i="1"/>
  <c r="H103" i="1"/>
  <c r="I103" i="1"/>
  <c r="J103" i="1"/>
  <c r="G103" i="1"/>
  <c r="F102" i="1"/>
  <c r="H102" i="1"/>
  <c r="I102" i="1"/>
  <c r="J102" i="1"/>
  <c r="G102" i="1"/>
  <c r="F101" i="1"/>
  <c r="H101" i="1"/>
  <c r="I101" i="1"/>
  <c r="J101" i="1"/>
  <c r="G101" i="1"/>
  <c r="F100" i="1"/>
  <c r="H100" i="1"/>
  <c r="I100" i="1"/>
  <c r="J100" i="1"/>
  <c r="G100" i="1"/>
  <c r="F99" i="1"/>
  <c r="H99" i="1"/>
  <c r="I99" i="1"/>
  <c r="J99" i="1"/>
  <c r="G99" i="1"/>
  <c r="F98" i="1"/>
  <c r="H98" i="1"/>
  <c r="I98" i="1"/>
  <c r="J98" i="1"/>
  <c r="G98" i="1"/>
  <c r="F97" i="1"/>
  <c r="H97" i="1"/>
  <c r="I97" i="1"/>
  <c r="J97" i="1"/>
  <c r="G97" i="1"/>
  <c r="F96" i="1"/>
  <c r="H96" i="1"/>
  <c r="I96" i="1"/>
  <c r="J96" i="1"/>
  <c r="G96" i="1"/>
  <c r="F95" i="1"/>
  <c r="H95" i="1"/>
  <c r="I95" i="1"/>
  <c r="J95" i="1"/>
  <c r="G95" i="1"/>
  <c r="F94" i="1"/>
  <c r="H94" i="1"/>
  <c r="I94" i="1"/>
  <c r="J94" i="1"/>
  <c r="G94" i="1"/>
  <c r="F93" i="1"/>
  <c r="H93" i="1"/>
  <c r="I93" i="1"/>
  <c r="J93" i="1"/>
  <c r="G93" i="1"/>
  <c r="F92" i="1"/>
  <c r="H92" i="1"/>
  <c r="I92" i="1"/>
  <c r="J92" i="1"/>
  <c r="G92" i="1"/>
  <c r="F91" i="1"/>
  <c r="H91" i="1"/>
  <c r="I91" i="1"/>
  <c r="J91" i="1"/>
  <c r="G91" i="1"/>
  <c r="F90" i="1"/>
  <c r="H90" i="1"/>
  <c r="I90" i="1"/>
  <c r="J90" i="1"/>
  <c r="G90" i="1"/>
  <c r="F89" i="1"/>
  <c r="H89" i="1"/>
  <c r="I89" i="1"/>
  <c r="J89" i="1"/>
  <c r="G89" i="1"/>
  <c r="F88" i="1"/>
  <c r="H88" i="1"/>
  <c r="I88" i="1"/>
  <c r="J88" i="1"/>
  <c r="G88" i="1"/>
  <c r="F87" i="1"/>
  <c r="H87" i="1"/>
  <c r="I87" i="1"/>
  <c r="J87" i="1"/>
  <c r="G87" i="1"/>
  <c r="F86" i="1"/>
  <c r="H86" i="1"/>
  <c r="I86" i="1"/>
  <c r="J86" i="1"/>
  <c r="G86" i="1"/>
  <c r="F85" i="1"/>
  <c r="H85" i="1"/>
  <c r="I85" i="1"/>
  <c r="J85" i="1"/>
  <c r="G85" i="1"/>
  <c r="F84" i="1"/>
  <c r="H84" i="1"/>
  <c r="I84" i="1"/>
  <c r="J84" i="1"/>
  <c r="G84" i="1"/>
  <c r="F83" i="1"/>
  <c r="H83" i="1"/>
  <c r="I83" i="1"/>
  <c r="J83" i="1"/>
  <c r="G83" i="1"/>
  <c r="F82" i="1"/>
  <c r="H82" i="1"/>
  <c r="I82" i="1"/>
  <c r="J82" i="1"/>
  <c r="G82" i="1"/>
  <c r="F81" i="1"/>
  <c r="H81" i="1"/>
  <c r="I81" i="1"/>
  <c r="J81" i="1"/>
  <c r="G81" i="1"/>
  <c r="F80" i="1"/>
  <c r="H80" i="1"/>
  <c r="I80" i="1"/>
  <c r="J80" i="1"/>
  <c r="G80" i="1"/>
  <c r="F79" i="1"/>
  <c r="H79" i="1"/>
  <c r="I79" i="1"/>
  <c r="J79" i="1"/>
  <c r="G79" i="1"/>
  <c r="F78" i="1"/>
  <c r="H78" i="1"/>
  <c r="I78" i="1"/>
  <c r="J78" i="1"/>
  <c r="G78" i="1"/>
  <c r="F77" i="1"/>
  <c r="H77" i="1"/>
  <c r="I77" i="1"/>
  <c r="J77" i="1"/>
  <c r="G77" i="1"/>
  <c r="F76" i="1"/>
  <c r="H76" i="1"/>
  <c r="I76" i="1"/>
  <c r="J76" i="1"/>
  <c r="G76" i="1"/>
  <c r="F75" i="1"/>
  <c r="H75" i="1"/>
  <c r="I75" i="1"/>
  <c r="J75" i="1"/>
  <c r="G75" i="1"/>
  <c r="F74" i="1"/>
  <c r="H74" i="1"/>
  <c r="I74" i="1"/>
  <c r="J74" i="1"/>
  <c r="G74" i="1"/>
  <c r="F73" i="1"/>
  <c r="H73" i="1"/>
  <c r="I73" i="1"/>
  <c r="J73" i="1"/>
  <c r="G73" i="1"/>
  <c r="F72" i="1"/>
  <c r="H72" i="1"/>
  <c r="I72" i="1"/>
  <c r="J72" i="1"/>
  <c r="G72" i="1"/>
  <c r="F71" i="1"/>
  <c r="H71" i="1"/>
  <c r="I71" i="1"/>
  <c r="J71" i="1"/>
  <c r="G71" i="1"/>
  <c r="F70" i="1"/>
  <c r="H70" i="1"/>
  <c r="I70" i="1"/>
  <c r="J70" i="1"/>
  <c r="G70" i="1"/>
  <c r="F69" i="1"/>
  <c r="H69" i="1"/>
  <c r="I69" i="1"/>
  <c r="J69" i="1"/>
  <c r="G69" i="1"/>
  <c r="F68" i="1"/>
  <c r="H68" i="1"/>
  <c r="I68" i="1"/>
  <c r="J68" i="1"/>
  <c r="G68" i="1"/>
  <c r="F67" i="1"/>
  <c r="H67" i="1"/>
  <c r="I67" i="1"/>
  <c r="J67" i="1"/>
  <c r="G67" i="1"/>
  <c r="F66" i="1"/>
  <c r="H66" i="1"/>
  <c r="I66" i="1"/>
  <c r="J66" i="1"/>
  <c r="G66" i="1"/>
  <c r="F65" i="1"/>
  <c r="H65" i="1"/>
  <c r="I65" i="1"/>
  <c r="J65" i="1"/>
  <c r="G65" i="1"/>
  <c r="F64" i="1"/>
  <c r="H64" i="1"/>
  <c r="I64" i="1"/>
  <c r="J64" i="1"/>
  <c r="G64" i="1"/>
  <c r="F63" i="1"/>
  <c r="H63" i="1"/>
  <c r="I63" i="1"/>
  <c r="J63" i="1"/>
  <c r="G63" i="1"/>
  <c r="F62" i="1"/>
  <c r="H62" i="1"/>
  <c r="I62" i="1"/>
  <c r="J62" i="1"/>
  <c r="G62" i="1"/>
  <c r="F61" i="1"/>
  <c r="H61" i="1"/>
  <c r="I61" i="1"/>
  <c r="J61" i="1"/>
  <c r="G61" i="1"/>
  <c r="F60" i="1"/>
  <c r="H60" i="1"/>
  <c r="I60" i="1"/>
  <c r="J60" i="1"/>
  <c r="G60" i="1"/>
  <c r="F59" i="1"/>
  <c r="H59" i="1"/>
  <c r="I59" i="1"/>
  <c r="J59" i="1"/>
  <c r="G59" i="1"/>
  <c r="F58" i="1"/>
  <c r="H58" i="1"/>
  <c r="I58" i="1"/>
  <c r="J58" i="1"/>
  <c r="G58" i="1"/>
  <c r="F57" i="1"/>
  <c r="H57" i="1"/>
  <c r="I57" i="1"/>
  <c r="J57" i="1"/>
  <c r="G57" i="1"/>
  <c r="F56" i="1"/>
  <c r="H56" i="1"/>
  <c r="I56" i="1"/>
  <c r="J56" i="1"/>
  <c r="G56" i="1"/>
  <c r="F55" i="1"/>
  <c r="H55" i="1"/>
  <c r="I55" i="1"/>
  <c r="J55" i="1"/>
  <c r="G55" i="1"/>
  <c r="F54" i="1"/>
  <c r="H54" i="1"/>
  <c r="I54" i="1"/>
  <c r="J54" i="1"/>
  <c r="G54" i="1"/>
  <c r="F53" i="1"/>
  <c r="H53" i="1"/>
  <c r="I53" i="1"/>
  <c r="J53" i="1"/>
  <c r="G53" i="1"/>
  <c r="F52" i="1"/>
  <c r="H52" i="1"/>
  <c r="I52" i="1"/>
  <c r="J52" i="1"/>
  <c r="G52" i="1"/>
  <c r="F51" i="1"/>
  <c r="H51" i="1"/>
  <c r="I51" i="1"/>
  <c r="J51" i="1"/>
  <c r="G51" i="1"/>
  <c r="F50" i="1"/>
  <c r="H50" i="1"/>
  <c r="I50" i="1"/>
  <c r="J50" i="1"/>
  <c r="G50" i="1"/>
  <c r="F49" i="1"/>
  <c r="H49" i="1"/>
  <c r="I49" i="1"/>
  <c r="J49" i="1"/>
  <c r="G49" i="1"/>
  <c r="F48" i="1"/>
  <c r="H48" i="1"/>
  <c r="I48" i="1"/>
  <c r="J48" i="1"/>
  <c r="G48" i="1"/>
  <c r="F47" i="1"/>
  <c r="H47" i="1"/>
  <c r="I47" i="1"/>
  <c r="J47" i="1"/>
  <c r="G47" i="1"/>
  <c r="F46" i="1"/>
  <c r="H46" i="1"/>
  <c r="I46" i="1"/>
  <c r="J46" i="1"/>
  <c r="G46" i="1"/>
  <c r="F45" i="1"/>
  <c r="H45" i="1"/>
  <c r="I45" i="1"/>
  <c r="J45" i="1"/>
  <c r="G45" i="1"/>
  <c r="F44" i="1"/>
  <c r="H44" i="1"/>
  <c r="I44" i="1"/>
  <c r="J44" i="1"/>
  <c r="G44" i="1"/>
  <c r="F43" i="1"/>
  <c r="H43" i="1"/>
  <c r="I43" i="1"/>
  <c r="J43" i="1"/>
  <c r="G43" i="1"/>
  <c r="F42" i="1"/>
  <c r="H42" i="1"/>
  <c r="I42" i="1"/>
  <c r="J42" i="1"/>
  <c r="G42" i="1"/>
  <c r="F41" i="1"/>
  <c r="H41" i="1"/>
  <c r="I41" i="1"/>
  <c r="J41" i="1"/>
  <c r="G41" i="1"/>
  <c r="F40" i="1"/>
  <c r="H40" i="1"/>
  <c r="I40" i="1"/>
  <c r="J40" i="1"/>
  <c r="G40" i="1"/>
  <c r="F39" i="1"/>
  <c r="H39" i="1"/>
  <c r="I39" i="1"/>
  <c r="J39" i="1"/>
  <c r="G39" i="1"/>
  <c r="F38" i="1"/>
  <c r="H38" i="1"/>
  <c r="I38" i="1"/>
  <c r="J38" i="1"/>
  <c r="G38" i="1"/>
  <c r="F37" i="1"/>
  <c r="H37" i="1"/>
  <c r="I37" i="1"/>
  <c r="J37" i="1"/>
  <c r="G37" i="1"/>
  <c r="F36" i="1"/>
  <c r="H36" i="1"/>
  <c r="I36" i="1"/>
  <c r="J36" i="1"/>
  <c r="G36" i="1"/>
  <c r="F35" i="1"/>
  <c r="H35" i="1"/>
  <c r="I35" i="1"/>
  <c r="J35" i="1"/>
  <c r="G35" i="1"/>
  <c r="F34" i="1"/>
  <c r="H34" i="1"/>
  <c r="I34" i="1"/>
  <c r="J34" i="1"/>
  <c r="G34" i="1"/>
  <c r="F33" i="1"/>
  <c r="H33" i="1"/>
  <c r="I33" i="1"/>
  <c r="J33" i="1"/>
  <c r="G33" i="1"/>
  <c r="F32" i="1"/>
  <c r="H32" i="1"/>
  <c r="I32" i="1"/>
  <c r="J32" i="1"/>
  <c r="G32" i="1"/>
  <c r="F31" i="1"/>
  <c r="H31" i="1"/>
  <c r="I31" i="1"/>
  <c r="J31" i="1"/>
  <c r="G31" i="1"/>
  <c r="F30" i="1"/>
  <c r="H30" i="1"/>
  <c r="I30" i="1"/>
  <c r="J30" i="1"/>
  <c r="G30" i="1"/>
  <c r="F29" i="1"/>
  <c r="H29" i="1"/>
  <c r="I29" i="1"/>
  <c r="J29" i="1"/>
  <c r="G29" i="1"/>
  <c r="F28" i="1"/>
  <c r="H28" i="1"/>
  <c r="I28" i="1"/>
  <c r="J28" i="1"/>
  <c r="G28" i="1"/>
  <c r="F27" i="1"/>
  <c r="H27" i="1"/>
  <c r="I27" i="1"/>
  <c r="J27" i="1"/>
  <c r="G27" i="1"/>
  <c r="F26" i="1"/>
  <c r="H26" i="1"/>
  <c r="I26" i="1"/>
  <c r="J26" i="1"/>
  <c r="G26" i="1"/>
  <c r="F25" i="1"/>
  <c r="H25" i="1"/>
  <c r="I25" i="1"/>
  <c r="J25" i="1"/>
  <c r="G25" i="1"/>
  <c r="F24" i="1"/>
  <c r="H24" i="1"/>
  <c r="I24" i="1"/>
  <c r="J24" i="1"/>
  <c r="G24" i="1"/>
  <c r="F23" i="1"/>
  <c r="H23" i="1"/>
  <c r="I23" i="1"/>
  <c r="J23" i="1"/>
  <c r="G23" i="1"/>
  <c r="F22" i="1"/>
  <c r="H22" i="1"/>
  <c r="I22" i="1"/>
  <c r="J22" i="1"/>
  <c r="G22" i="1"/>
  <c r="F21" i="1"/>
  <c r="H21" i="1"/>
  <c r="I21" i="1"/>
  <c r="J21" i="1"/>
  <c r="G21" i="1"/>
  <c r="F20" i="1"/>
  <c r="H20" i="1"/>
  <c r="I20" i="1"/>
  <c r="J20" i="1"/>
  <c r="G20" i="1"/>
  <c r="F19" i="1"/>
  <c r="H19" i="1"/>
  <c r="I19" i="1"/>
  <c r="J19" i="1"/>
  <c r="G19" i="1"/>
  <c r="F18" i="1"/>
  <c r="H18" i="1"/>
  <c r="I18" i="1"/>
  <c r="J18" i="1"/>
  <c r="G18" i="1"/>
  <c r="F17" i="1"/>
  <c r="H17" i="1"/>
  <c r="I17" i="1"/>
  <c r="J17" i="1"/>
  <c r="G17" i="1"/>
  <c r="F16" i="1"/>
  <c r="H16" i="1"/>
  <c r="I16" i="1"/>
  <c r="J16" i="1"/>
  <c r="G16" i="1"/>
  <c r="F15" i="1"/>
  <c r="H15" i="1"/>
  <c r="I15" i="1"/>
  <c r="J15" i="1"/>
  <c r="G15" i="1"/>
  <c r="F14" i="1"/>
  <c r="H14" i="1"/>
  <c r="I14" i="1"/>
  <c r="J14" i="1"/>
  <c r="G14" i="1"/>
  <c r="B11" i="1"/>
  <c r="B10" i="1"/>
  <c r="B9" i="1"/>
</calcChain>
</file>

<file path=xl/sharedStrings.xml><?xml version="1.0" encoding="utf-8"?>
<sst xmlns="http://schemas.openxmlformats.org/spreadsheetml/2006/main" count="321" uniqueCount="212">
  <si>
    <t>Gestion des cotisations – association sportive de Moulins</t>
  </si>
  <si>
    <t>Année</t>
  </si>
  <si>
    <t>Base de cotisation</t>
  </si>
  <si>
    <t>limites d'âge</t>
  </si>
  <si>
    <t>tranche d'âge</t>
  </si>
  <si>
    <t>junior</t>
  </si>
  <si>
    <t>adulte</t>
  </si>
  <si>
    <t>senior</t>
  </si>
  <si>
    <t>% réduction</t>
  </si>
  <si>
    <t>Nombre d'adhérents</t>
  </si>
  <si>
    <t>Montant des cotisations</t>
  </si>
  <si>
    <t>Montant perçu</t>
  </si>
  <si>
    <t>Nom</t>
  </si>
  <si>
    <t>Prénom</t>
  </si>
  <si>
    <t>Sexe</t>
  </si>
  <si>
    <t>Date de naissance</t>
  </si>
  <si>
    <t>réglé</t>
  </si>
  <si>
    <t>âge</t>
  </si>
  <si>
    <t>réduction</t>
  </si>
  <si>
    <t>cotisation</t>
  </si>
  <si>
    <t>reste dû</t>
  </si>
  <si>
    <t>O'Faringite</t>
  </si>
  <si>
    <t>Reine</t>
  </si>
  <si>
    <t>F</t>
  </si>
  <si>
    <t>Possible</t>
  </si>
  <si>
    <t>Alain</t>
  </si>
  <si>
    <t>Fessonro</t>
  </si>
  <si>
    <t>Adèle</t>
  </si>
  <si>
    <t>G</t>
  </si>
  <si>
    <t>Nerve</t>
  </si>
  <si>
    <t>Aimé</t>
  </si>
  <si>
    <t>Laporte</t>
  </si>
  <si>
    <t>Sonia</t>
  </si>
  <si>
    <t>Neuf Sang</t>
  </si>
  <si>
    <t>Emile</t>
  </si>
  <si>
    <t>Contraire</t>
  </si>
  <si>
    <t>Davy</t>
  </si>
  <si>
    <t>Tinople</t>
  </si>
  <si>
    <t>Constant</t>
  </si>
  <si>
    <t>Assicmonpote</t>
  </si>
  <si>
    <t>Thècle</t>
  </si>
  <si>
    <t>Adonaideux</t>
  </si>
  <si>
    <t>Hermann</t>
  </si>
  <si>
    <t>Aniaitalettre</t>
  </si>
  <si>
    <t>Jérôme</t>
  </si>
  <si>
    <t>Taitraijeune</t>
  </si>
  <si>
    <t>Thérèse</t>
  </si>
  <si>
    <t>Toutte</t>
  </si>
  <si>
    <t>Arielle</t>
  </si>
  <si>
    <t>Dau</t>
  </si>
  <si>
    <t>Léger</t>
  </si>
  <si>
    <t>Deulisse</t>
  </si>
  <si>
    <t>Fleur</t>
  </si>
  <si>
    <t>Peuleurido</t>
  </si>
  <si>
    <t>Firmin</t>
  </si>
  <si>
    <t>Aibaitiz</t>
  </si>
  <si>
    <t>Alfred</t>
  </si>
  <si>
    <t>Issaifaite</t>
  </si>
  <si>
    <t>Juste</t>
  </si>
  <si>
    <t>Eulssai</t>
  </si>
  <si>
    <t>Edwige</t>
  </si>
  <si>
    <t>Arne</t>
  </si>
  <si>
    <t>Luc</t>
  </si>
  <si>
    <t>Sanse</t>
  </si>
  <si>
    <t>René</t>
  </si>
  <si>
    <t>Oleihome</t>
  </si>
  <si>
    <t>Aline</t>
  </si>
  <si>
    <t>Airinaire</t>
  </si>
  <si>
    <t>Yvette</t>
  </si>
  <si>
    <t>Kussonet</t>
  </si>
  <si>
    <t>Simon</t>
  </si>
  <si>
    <t>Ayencoin</t>
  </si>
  <si>
    <t>Laure</t>
  </si>
  <si>
    <t>Attan</t>
  </si>
  <si>
    <t>Charles</t>
  </si>
  <si>
    <t>Monte Le Poil</t>
  </si>
  <si>
    <t>Geoffroy</t>
  </si>
  <si>
    <t>Peusseussoir</t>
  </si>
  <si>
    <t>Saturnin</t>
  </si>
  <si>
    <t>Sansonner</t>
  </si>
  <si>
    <t>André</t>
  </si>
  <si>
    <t>Sanfraper</t>
  </si>
  <si>
    <t>Durine</t>
  </si>
  <si>
    <t>Anne-Alice</t>
  </si>
  <si>
    <t>Deussan</t>
  </si>
  <si>
    <t>Baul</t>
  </si>
  <si>
    <t>Gérald</t>
  </si>
  <si>
    <t>Mayard</t>
  </si>
  <si>
    <t>Colin</t>
  </si>
  <si>
    <t>Bienlepeti</t>
  </si>
  <si>
    <t>Ambroise</t>
  </si>
  <si>
    <t>Eumoileu</t>
  </si>
  <si>
    <t>Odile</t>
  </si>
  <si>
    <t>Leuceipa</t>
  </si>
  <si>
    <t>Judicaël</t>
  </si>
  <si>
    <t>Pavumirza</t>
  </si>
  <si>
    <t>Xavier</t>
  </si>
  <si>
    <t>Comarespire</t>
  </si>
  <si>
    <t>Armand</t>
  </si>
  <si>
    <t>O'Balcon</t>
  </si>
  <si>
    <t>Noël</t>
  </si>
  <si>
    <t>Vozafair</t>
  </si>
  <si>
    <t>Roger</t>
  </si>
  <si>
    <t>Anchier</t>
  </si>
  <si>
    <t>Yvon</t>
  </si>
  <si>
    <t>Tombay</t>
  </si>
  <si>
    <t>Imbute</t>
  </si>
  <si>
    <t>Marc</t>
  </si>
  <si>
    <t>Beurgueur</t>
  </si>
  <si>
    <t>Cochise</t>
  </si>
  <si>
    <t>Bondeparme</t>
  </si>
  <si>
    <t>Jean</t>
  </si>
  <si>
    <t>Kiroul Namace Pamouce</t>
  </si>
  <si>
    <t>Pierre</t>
  </si>
  <si>
    <t>Baymole</t>
  </si>
  <si>
    <t>Rémi</t>
  </si>
  <si>
    <t>Ceheff Sey Pocybl</t>
  </si>
  <si>
    <t>Hassan</t>
  </si>
  <si>
    <t>Duveldyv</t>
  </si>
  <si>
    <t>Ralph</t>
  </si>
  <si>
    <t>Lahpay</t>
  </si>
  <si>
    <t>Vishnou</t>
  </si>
  <si>
    <t>Gallo</t>
  </si>
  <si>
    <t>Romain</t>
  </si>
  <si>
    <t>Leglas</t>
  </si>
  <si>
    <t>Parkinson</t>
  </si>
  <si>
    <t>Airien Kompry</t>
  </si>
  <si>
    <t>Johnny</t>
  </si>
  <si>
    <t>Digra</t>
  </si>
  <si>
    <t>Omar</t>
  </si>
  <si>
    <t>Fraimieux De La Fermay</t>
  </si>
  <si>
    <t>Yves</t>
  </si>
  <si>
    <t>Ekkraz Lehpri</t>
  </si>
  <si>
    <t>Mahmoud</t>
  </si>
  <si>
    <t>Emphaillite</t>
  </si>
  <si>
    <t>Mélusine</t>
  </si>
  <si>
    <t>Mavalley</t>
  </si>
  <si>
    <t>Colette et Berthe</t>
  </si>
  <si>
    <t>Dalor</t>
  </si>
  <si>
    <t>Omer</t>
  </si>
  <si>
    <t>Dumonde</t>
  </si>
  <si>
    <t>Séraphin</t>
  </si>
  <si>
    <t>Tousseul</t>
  </si>
  <si>
    <t>Sébastienne</t>
  </si>
  <si>
    <t>Lakuice</t>
  </si>
  <si>
    <t>Leïlou</t>
  </si>
  <si>
    <t>Naimar</t>
  </si>
  <si>
    <t>Deibon'nouvel</t>
  </si>
  <si>
    <t>Jonathan</t>
  </si>
  <si>
    <t>Karr</t>
  </si>
  <si>
    <t>Otto</t>
  </si>
  <si>
    <t>Eipan</t>
  </si>
  <si>
    <t>Ahmed</t>
  </si>
  <si>
    <t>Cusset du Poullay</t>
  </si>
  <si>
    <t>Edmond</t>
  </si>
  <si>
    <t>Fran</t>
  </si>
  <si>
    <t>Sailair</t>
  </si>
  <si>
    <t>Jacques</t>
  </si>
  <si>
    <t>Age</t>
  </si>
  <si>
    <t>Karen</t>
  </si>
  <si>
    <t>Deutable</t>
  </si>
  <si>
    <t>Marcel</t>
  </si>
  <si>
    <t>Aipoivre</t>
  </si>
  <si>
    <t>Kolog</t>
  </si>
  <si>
    <t>Ginette</t>
  </si>
  <si>
    <t>Judeux</t>
  </si>
  <si>
    <t>Josette</t>
  </si>
  <si>
    <t>De Monte Carlo</t>
  </si>
  <si>
    <t>Coralie</t>
  </si>
  <si>
    <t>Terphone</t>
  </si>
  <si>
    <t>Neifaidaipir</t>
  </si>
  <si>
    <t>Neifaidaimeyeur</t>
  </si>
  <si>
    <t>Zieubleux</t>
  </si>
  <si>
    <t>Bruno</t>
  </si>
  <si>
    <t>Nouvoyait</t>
  </si>
  <si>
    <t>Simon-Marie</t>
  </si>
  <si>
    <t>Imal</t>
  </si>
  <si>
    <t>Anne</t>
  </si>
  <si>
    <t>Deiployais</t>
  </si>
  <si>
    <t>A.Georges</t>
  </si>
  <si>
    <t>Idlaiver</t>
  </si>
  <si>
    <t>Teirieur</t>
  </si>
  <si>
    <t>Alex</t>
  </si>
  <si>
    <t>Atte</t>
  </si>
  <si>
    <t>Tom</t>
  </si>
  <si>
    <t>Pat</t>
  </si>
  <si>
    <t>Peulafenêtre</t>
  </si>
  <si>
    <t>Angèle Geoffroy Firmin</t>
  </si>
  <si>
    <t>Ovnir De Main</t>
  </si>
  <si>
    <t>Edouard</t>
  </si>
  <si>
    <t>Naur</t>
  </si>
  <si>
    <t>Paul</t>
  </si>
  <si>
    <t>Issy</t>
  </si>
  <si>
    <t>Angèle</t>
  </si>
  <si>
    <t>Moildeau</t>
  </si>
  <si>
    <t>Agathe</t>
  </si>
  <si>
    <t>Bodynoz</t>
  </si>
  <si>
    <t>Arnaud</t>
  </si>
  <si>
    <t>Citation</t>
  </si>
  <si>
    <t>Félix</t>
  </si>
  <si>
    <t>Sompipait</t>
  </si>
  <si>
    <t>Amédée</t>
  </si>
  <si>
    <t>Deuvapeur</t>
  </si>
  <si>
    <t>Aubin</t>
  </si>
  <si>
    <t>TRIS A EFFECTUER :</t>
  </si>
  <si>
    <t>1) Trier par ordre alphabétique des noms</t>
  </si>
  <si>
    <t xml:space="preserve">2) Trier par ordre croissant des âges </t>
  </si>
  <si>
    <t>3) Trier par tranche d'âge en triant chaque tranche d'âge par âge croissant.</t>
  </si>
  <si>
    <t>FILTRER LA TABLE :</t>
  </si>
  <si>
    <t xml:space="preserve">1) Sélectionner les juniors </t>
  </si>
  <si>
    <t>2) Sélectionner les juniors femmes</t>
  </si>
  <si>
    <t>3) Sélectionner les membres qui ne sont pas à jour de leur cotisation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</si>
</sst>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&quot; &quot;[$€-40C];&quot;-&quot;#,##0&quot; &quot;[$€-40C]"/>
    <numFmt numFmtId="166" formatCode="#,##0.00&quot; &quot;[$€-40C];[Red]&quot;-&quot;#,##0.00&quot; &quot;[$€-40C]"/>
  </numFmts>
  <fonts count="11" x14ac:knownFonts="1">
    <font>
      <sz val="11"/>
      <color theme="1"/>
      <name val="Liberation Sans"/>
    </font>
    <font>
      <sz val="11"/>
      <color theme="1"/>
      <name val="Liberation Sans"/>
    </font>
    <font>
      <b/>
      <i/>
      <sz val="16"/>
      <color theme="1"/>
      <name val="Liberation Sans"/>
    </font>
    <font>
      <b/>
      <sz val="12"/>
      <color theme="1"/>
      <name val="Liberation Sans"/>
    </font>
    <font>
      <sz val="11"/>
      <color rgb="FFFF3333"/>
      <name val="Liberation Sans"/>
    </font>
    <font>
      <b/>
      <i/>
      <sz val="10.5"/>
      <color rgb="FFFF3333"/>
      <name val="Liberation Sans"/>
    </font>
    <font>
      <b/>
      <sz val="11"/>
      <color theme="1"/>
      <name val="Liberation Sans"/>
    </font>
    <font>
      <b/>
      <sz val="12"/>
      <color rgb="FF000000"/>
      <name val="Liberation Serif1"/>
    </font>
    <font>
      <sz val="10"/>
      <color rgb="FF000000"/>
      <name val="Arial"/>
      <family val="2"/>
    </font>
    <font>
      <sz val="12"/>
      <color rgb="FF000000"/>
      <name val="Liberation Serif1"/>
    </font>
    <font>
      <sz val="12"/>
      <color theme="1"/>
      <name val="Liberation Serif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D320"/>
        <bgColor rgb="FFFFD320"/>
      </patternFill>
    </fill>
    <fill>
      <patternFill patternType="solid">
        <fgColor rgb="FFEEEEEE"/>
        <bgColor rgb="FFEEEEEE"/>
      </patternFill>
    </fill>
    <fill>
      <patternFill patternType="solid">
        <fgColor rgb="FF66FFFF"/>
        <bgColor rgb="FF66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0" fontId="3" fillId="2" borderId="1">
      <alignment horizontal="center" wrapText="1"/>
    </xf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5" fillId="0" borderId="0"/>
    <xf numFmtId="0" fontId="1" fillId="3" borderId="0"/>
    <xf numFmtId="166" fontId="1" fillId="3" borderId="0"/>
    <xf numFmtId="0" fontId="1" fillId="4" borderId="0"/>
    <xf numFmtId="0" fontId="1" fillId="0" borderId="0">
      <alignment horizontal="left"/>
    </xf>
    <xf numFmtId="0" fontId="1" fillId="0" borderId="0"/>
    <xf numFmtId="0" fontId="1" fillId="0" borderId="0"/>
    <xf numFmtId="0" fontId="6" fillId="0" borderId="0"/>
    <xf numFmtId="0" fontId="6" fillId="0" borderId="0">
      <alignment horizontal="left"/>
    </xf>
    <xf numFmtId="0" fontId="1" fillId="0" borderId="0"/>
    <xf numFmtId="0" fontId="2" fillId="5" borderId="0">
      <alignment horizontal="center"/>
    </xf>
  </cellStyleXfs>
  <cellXfs count="23">
    <xf numFmtId="0" fontId="0" fillId="0" borderId="0" xfId="0"/>
    <xf numFmtId="0" fontId="7" fillId="0" borderId="2" xfId="0" applyFont="1" applyFill="1" applyBorder="1" applyAlignment="1">
      <alignment horizontal="right" wrapText="1"/>
    </xf>
    <xf numFmtId="0" fontId="8" fillId="4" borderId="2" xfId="8" applyFont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164" fontId="0" fillId="0" borderId="0" xfId="0" applyNumberFormat="1" applyFill="1"/>
    <xf numFmtId="164" fontId="0" fillId="0" borderId="0" xfId="0" applyNumberFormat="1"/>
    <xf numFmtId="0" fontId="4" fillId="0" borderId="0" xfId="2"/>
    <xf numFmtId="0" fontId="8" fillId="0" borderId="2" xfId="0" applyFont="1" applyFill="1" applyBorder="1" applyAlignment="1">
      <alignment horizontal="left" wrapText="1"/>
    </xf>
    <xf numFmtId="0" fontId="8" fillId="4" borderId="2" xfId="8" applyFont="1" applyBorder="1" applyAlignment="1">
      <alignment horizontal="center" wrapText="1"/>
    </xf>
    <xf numFmtId="0" fontId="5" fillId="0" borderId="0" xfId="5"/>
    <xf numFmtId="0" fontId="8" fillId="3" borderId="2" xfId="6" applyFont="1" applyBorder="1" applyAlignment="1">
      <alignment horizontal="left" wrapText="1"/>
    </xf>
    <xf numFmtId="165" fontId="8" fillId="3" borderId="2" xfId="6" applyNumberFormat="1" applyFont="1" applyBorder="1" applyAlignment="1">
      <alignment horizontal="left" wrapText="1"/>
    </xf>
    <xf numFmtId="0" fontId="3" fillId="2" borderId="1" xfId="1">
      <alignment horizontal="center" wrapText="1"/>
    </xf>
    <xf numFmtId="0" fontId="9" fillId="4" borderId="1" xfId="8" applyFont="1" applyBorder="1" applyAlignment="1">
      <alignment horizontal="left" wrapText="1"/>
    </xf>
    <xf numFmtId="0" fontId="9" fillId="4" borderId="1" xfId="8" applyFont="1" applyBorder="1" applyAlignment="1">
      <alignment horizontal="center" wrapText="1"/>
    </xf>
    <xf numFmtId="164" fontId="10" fillId="4" borderId="1" xfId="8" applyNumberFormat="1" applyFont="1" applyBorder="1" applyAlignment="1">
      <alignment horizontal="center"/>
    </xf>
    <xf numFmtId="0" fontId="2" fillId="5" borderId="0" xfId="15" applyFill="1" applyBorder="1">
      <alignment horizontal="center"/>
    </xf>
    <xf numFmtId="165" fontId="10" fillId="4" borderId="4" xfId="8" applyNumberFormat="1" applyFont="1" applyBorder="1" applyAlignment="1">
      <alignment horizontal="center"/>
    </xf>
    <xf numFmtId="0" fontId="3" fillId="2" borderId="5" xfId="1" applyBorder="1">
      <alignment horizontal="center" wrapText="1"/>
    </xf>
    <xf numFmtId="0" fontId="0" fillId="3" borderId="3" xfId="6" applyFont="1" applyBorder="1" applyAlignment="1">
      <alignment horizontal="center"/>
    </xf>
    <xf numFmtId="9" fontId="0" fillId="3" borderId="3" xfId="6" applyNumberFormat="1" applyFont="1" applyBorder="1"/>
    <xf numFmtId="166" fontId="0" fillId="3" borderId="3" xfId="6" applyNumberFormat="1" applyFont="1" applyBorder="1"/>
    <xf numFmtId="0" fontId="0" fillId="0" borderId="3" xfId="0" applyBorder="1"/>
  </cellXfs>
  <cellStyles count="16">
    <cellStyle name="Entête" xfId="1"/>
    <cellStyle name="Explications" xfId="2"/>
    <cellStyle name="Heading" xfId="3"/>
    <cellStyle name="Heading1" xfId="4"/>
    <cellStyle name="Instructions" xfId="5"/>
    <cellStyle name="Normal" xfId="0" builtinId="0" customBuiltin="1"/>
    <cellStyle name="Result" xfId="6"/>
    <cellStyle name="Result2" xfId="7"/>
    <cellStyle name="Saisie" xfId="8"/>
    <cellStyle name="Table du pilote - Catégorie" xfId="9"/>
    <cellStyle name="Table du pilote - Champ" xfId="10"/>
    <cellStyle name="Table du pilote - Coin" xfId="11"/>
    <cellStyle name="Table du pilote - Résultat" xfId="12"/>
    <cellStyle name="Table du pilote - Titre" xfId="13"/>
    <cellStyle name="Table du pilote - Valeur" xfId="14"/>
    <cellStyle name="Titre princip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10" sqref="A10"/>
    </sheetView>
  </sheetViews>
  <sheetFormatPr baseColWidth="10" defaultRowHeight="14" x14ac:dyDescent="0.15"/>
  <sheetData>
    <row r="1" spans="1:1" x14ac:dyDescent="0.15">
      <c r="A1" t="s">
        <v>204</v>
      </c>
    </row>
    <row r="2" spans="1:1" x14ac:dyDescent="0.15">
      <c r="A2" t="s">
        <v>205</v>
      </c>
    </row>
    <row r="3" spans="1:1" x14ac:dyDescent="0.15">
      <c r="A3" t="s">
        <v>206</v>
      </c>
    </row>
    <row r="4" spans="1:1" x14ac:dyDescent="0.15">
      <c r="A4" t="s">
        <v>207</v>
      </c>
    </row>
    <row r="6" spans="1:1" x14ac:dyDescent="0.15">
      <c r="A6" t="s">
        <v>208</v>
      </c>
    </row>
    <row r="7" spans="1:1" x14ac:dyDescent="0.15">
      <c r="A7" t="s">
        <v>209</v>
      </c>
    </row>
    <row r="8" spans="1:1" x14ac:dyDescent="0.15">
      <c r="A8" t="s">
        <v>210</v>
      </c>
    </row>
    <row r="9" spans="1:1" x14ac:dyDescent="0.15">
      <c r="A9" t="s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I4" sqref="I4"/>
    </sheetView>
  </sheetViews>
  <sheetFormatPr baseColWidth="10" defaultColWidth="8.83203125" defaultRowHeight="14" x14ac:dyDescent="0.15"/>
  <cols>
    <col min="1" max="1" width="25.33203125" customWidth="1"/>
    <col min="2" max="2" width="14.6640625" customWidth="1"/>
    <col min="3" max="3" width="13.33203125" customWidth="1"/>
    <col min="4" max="4" width="15.1640625" customWidth="1"/>
    <col min="5" max="10" width="10.6640625" customWidth="1"/>
  </cols>
  <sheetData>
    <row r="1" spans="1:10" ht="20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6" x14ac:dyDescent="0.2">
      <c r="A2" s="1" t="s">
        <v>1</v>
      </c>
      <c r="B2" s="2">
        <v>2016</v>
      </c>
      <c r="C2" s="3"/>
      <c r="D2" s="4"/>
      <c r="E2" s="5"/>
    </row>
    <row r="3" spans="1:10" ht="16" x14ac:dyDescent="0.2">
      <c r="A3" s="1" t="s">
        <v>2</v>
      </c>
      <c r="B3" s="2">
        <v>120</v>
      </c>
      <c r="C3" s="3"/>
      <c r="D3" s="4"/>
      <c r="E3" s="5"/>
      <c r="F3" s="6"/>
    </row>
    <row r="4" spans="1:10" x14ac:dyDescent="0.15">
      <c r="A4" s="7"/>
      <c r="E4" s="5"/>
      <c r="F4" s="6"/>
    </row>
    <row r="5" spans="1:10" ht="16" x14ac:dyDescent="0.2">
      <c r="A5" s="1" t="s">
        <v>3</v>
      </c>
      <c r="B5" s="8">
        <v>25</v>
      </c>
      <c r="C5" s="8">
        <v>65</v>
      </c>
      <c r="D5" s="8"/>
      <c r="F5" s="6"/>
    </row>
    <row r="6" spans="1:10" ht="16" x14ac:dyDescent="0.2">
      <c r="A6" s="1" t="s">
        <v>4</v>
      </c>
      <c r="B6" s="8" t="s">
        <v>5</v>
      </c>
      <c r="C6" s="8" t="s">
        <v>6</v>
      </c>
      <c r="D6" s="8" t="s">
        <v>7</v>
      </c>
      <c r="F6" s="6"/>
    </row>
    <row r="7" spans="1:10" ht="16" x14ac:dyDescent="0.2">
      <c r="A7" s="1" t="s">
        <v>8</v>
      </c>
      <c r="B7" s="8">
        <v>0.4</v>
      </c>
      <c r="C7" s="8">
        <v>0</v>
      </c>
      <c r="D7" s="8">
        <v>0.2</v>
      </c>
      <c r="F7" s="9"/>
    </row>
    <row r="8" spans="1:10" x14ac:dyDescent="0.15">
      <c r="A8" s="7"/>
      <c r="F8" s="9"/>
    </row>
    <row r="9" spans="1:10" ht="16" x14ac:dyDescent="0.2">
      <c r="A9" s="1" t="s">
        <v>9</v>
      </c>
      <c r="B9" s="10">
        <f>COUNTA(A14:A110)</f>
        <v>97</v>
      </c>
      <c r="C9" s="3"/>
      <c r="F9" s="9"/>
    </row>
    <row r="10" spans="1:10" ht="16" x14ac:dyDescent="0.2">
      <c r="A10" s="1" t="s">
        <v>10</v>
      </c>
      <c r="B10" s="11">
        <f>SUM(I14:I110)</f>
        <v>10248</v>
      </c>
      <c r="C10" s="3"/>
    </row>
    <row r="11" spans="1:10" ht="16" x14ac:dyDescent="0.2">
      <c r="A11" s="1" t="s">
        <v>11</v>
      </c>
      <c r="B11" s="11">
        <f>SUM(E14:E110)</f>
        <v>9012</v>
      </c>
      <c r="C11" s="3"/>
    </row>
    <row r="13" spans="1:10" ht="32" x14ac:dyDescent="0.2">
      <c r="A13" s="12" t="s">
        <v>12</v>
      </c>
      <c r="B13" s="12" t="s">
        <v>13</v>
      </c>
      <c r="C13" s="12" t="s">
        <v>14</v>
      </c>
      <c r="D13" s="12" t="s">
        <v>15</v>
      </c>
      <c r="E13" s="12" t="s">
        <v>16</v>
      </c>
      <c r="F13" s="18" t="s">
        <v>17</v>
      </c>
      <c r="G13" s="18" t="s">
        <v>4</v>
      </c>
      <c r="H13" s="18" t="s">
        <v>18</v>
      </c>
      <c r="I13" s="18" t="s">
        <v>19</v>
      </c>
      <c r="J13" s="18" t="s">
        <v>20</v>
      </c>
    </row>
    <row r="14" spans="1:10" ht="16" x14ac:dyDescent="0.2">
      <c r="A14" s="13" t="s">
        <v>21</v>
      </c>
      <c r="B14" s="13" t="s">
        <v>22</v>
      </c>
      <c r="C14" s="14" t="s">
        <v>23</v>
      </c>
      <c r="D14" s="15">
        <v>26019</v>
      </c>
      <c r="E14" s="17">
        <v>120</v>
      </c>
      <c r="F14" s="19">
        <f t="shared" ref="F14:F45" si="0">$B$2 - YEAR(D14)</f>
        <v>45</v>
      </c>
      <c r="G14" s="19" t="str">
        <f t="shared" ref="G14:G45" si="1">IF(F14&lt;$B$5,$B$6,IF(F14&lt;$C$5,$C$6,$D$6))</f>
        <v>adulte</v>
      </c>
      <c r="H14" s="20">
        <f t="shared" ref="H14:H45" si="2">IF(F14&lt;$B$5,$B$7,IF(F14&lt;$C$5,$C$7,$D$7))</f>
        <v>0</v>
      </c>
      <c r="I14" s="21">
        <f t="shared" ref="I14:I45" si="3">(1-H14)*$B$3</f>
        <v>120</v>
      </c>
      <c r="J14" s="21">
        <f t="shared" ref="J14:J45" si="4">I14-E14</f>
        <v>0</v>
      </c>
    </row>
    <row r="15" spans="1:10" ht="16" x14ac:dyDescent="0.2">
      <c r="A15" s="13" t="s">
        <v>24</v>
      </c>
      <c r="B15" s="13" t="s">
        <v>25</v>
      </c>
      <c r="C15" s="14" t="s">
        <v>23</v>
      </c>
      <c r="D15" s="15">
        <v>34941</v>
      </c>
      <c r="E15" s="17">
        <v>36</v>
      </c>
      <c r="F15" s="19">
        <f t="shared" si="0"/>
        <v>21</v>
      </c>
      <c r="G15" s="19" t="str">
        <f t="shared" si="1"/>
        <v>junior</v>
      </c>
      <c r="H15" s="20">
        <f t="shared" si="2"/>
        <v>0.4</v>
      </c>
      <c r="I15" s="21">
        <f t="shared" si="3"/>
        <v>72</v>
      </c>
      <c r="J15" s="21">
        <f t="shared" si="4"/>
        <v>36</v>
      </c>
    </row>
    <row r="16" spans="1:10" ht="16" x14ac:dyDescent="0.2">
      <c r="A16" s="13" t="s">
        <v>26</v>
      </c>
      <c r="B16" s="13" t="s">
        <v>27</v>
      </c>
      <c r="C16" s="14" t="s">
        <v>28</v>
      </c>
      <c r="D16" s="15">
        <v>26999</v>
      </c>
      <c r="E16" s="17">
        <v>120</v>
      </c>
      <c r="F16" s="19">
        <f t="shared" si="0"/>
        <v>43</v>
      </c>
      <c r="G16" s="19" t="str">
        <f t="shared" si="1"/>
        <v>adulte</v>
      </c>
      <c r="H16" s="20">
        <f t="shared" si="2"/>
        <v>0</v>
      </c>
      <c r="I16" s="21">
        <f t="shared" si="3"/>
        <v>120</v>
      </c>
      <c r="J16" s="21">
        <f t="shared" si="4"/>
        <v>0</v>
      </c>
    </row>
    <row r="17" spans="1:10" ht="16" x14ac:dyDescent="0.2">
      <c r="A17" s="13" t="s">
        <v>29</v>
      </c>
      <c r="B17" s="13" t="s">
        <v>30</v>
      </c>
      <c r="C17" s="14" t="s">
        <v>23</v>
      </c>
      <c r="D17" s="15">
        <v>29746</v>
      </c>
      <c r="E17" s="17">
        <v>120</v>
      </c>
      <c r="F17" s="19">
        <f t="shared" si="0"/>
        <v>35</v>
      </c>
      <c r="G17" s="19" t="str">
        <f t="shared" si="1"/>
        <v>adulte</v>
      </c>
      <c r="H17" s="20">
        <f t="shared" si="2"/>
        <v>0</v>
      </c>
      <c r="I17" s="21">
        <f t="shared" si="3"/>
        <v>120</v>
      </c>
      <c r="J17" s="21">
        <f t="shared" si="4"/>
        <v>0</v>
      </c>
    </row>
    <row r="18" spans="1:10" ht="16" x14ac:dyDescent="0.2">
      <c r="A18" s="13" t="s">
        <v>31</v>
      </c>
      <c r="B18" s="13" t="s">
        <v>32</v>
      </c>
      <c r="C18" s="14" t="s">
        <v>28</v>
      </c>
      <c r="D18" s="15">
        <v>33729</v>
      </c>
      <c r="E18" s="17">
        <v>72</v>
      </c>
      <c r="F18" s="19">
        <f t="shared" si="0"/>
        <v>24</v>
      </c>
      <c r="G18" s="19" t="str">
        <f t="shared" si="1"/>
        <v>junior</v>
      </c>
      <c r="H18" s="20">
        <f t="shared" si="2"/>
        <v>0.4</v>
      </c>
      <c r="I18" s="21">
        <f t="shared" si="3"/>
        <v>72</v>
      </c>
      <c r="J18" s="21">
        <f t="shared" si="4"/>
        <v>0</v>
      </c>
    </row>
    <row r="19" spans="1:10" ht="16" x14ac:dyDescent="0.2">
      <c r="A19" s="13" t="s">
        <v>33</v>
      </c>
      <c r="B19" s="13" t="s">
        <v>34</v>
      </c>
      <c r="C19" s="14" t="s">
        <v>28</v>
      </c>
      <c r="D19" s="15">
        <v>31398</v>
      </c>
      <c r="E19" s="17">
        <v>60</v>
      </c>
      <c r="F19" s="19">
        <f t="shared" si="0"/>
        <v>31</v>
      </c>
      <c r="G19" s="19" t="str">
        <f t="shared" si="1"/>
        <v>adulte</v>
      </c>
      <c r="H19" s="20">
        <f t="shared" si="2"/>
        <v>0</v>
      </c>
      <c r="I19" s="21">
        <f t="shared" si="3"/>
        <v>120</v>
      </c>
      <c r="J19" s="21">
        <f t="shared" si="4"/>
        <v>60</v>
      </c>
    </row>
    <row r="20" spans="1:10" ht="16" x14ac:dyDescent="0.2">
      <c r="A20" s="13" t="s">
        <v>35</v>
      </c>
      <c r="B20" s="13" t="s">
        <v>36</v>
      </c>
      <c r="C20" s="14" t="s">
        <v>23</v>
      </c>
      <c r="D20" s="15">
        <v>33793</v>
      </c>
      <c r="E20" s="17">
        <v>36</v>
      </c>
      <c r="F20" s="19">
        <f t="shared" si="0"/>
        <v>24</v>
      </c>
      <c r="G20" s="19" t="str">
        <f t="shared" si="1"/>
        <v>junior</v>
      </c>
      <c r="H20" s="20">
        <f t="shared" si="2"/>
        <v>0.4</v>
      </c>
      <c r="I20" s="21">
        <f t="shared" si="3"/>
        <v>72</v>
      </c>
      <c r="J20" s="21">
        <f t="shared" si="4"/>
        <v>36</v>
      </c>
    </row>
    <row r="21" spans="1:10" ht="16" x14ac:dyDescent="0.2">
      <c r="A21" s="13" t="s">
        <v>37</v>
      </c>
      <c r="B21" s="13" t="s">
        <v>38</v>
      </c>
      <c r="C21" s="14" t="s">
        <v>23</v>
      </c>
      <c r="D21" s="15">
        <v>38162</v>
      </c>
      <c r="E21" s="17">
        <v>72</v>
      </c>
      <c r="F21" s="19">
        <f t="shared" si="0"/>
        <v>12</v>
      </c>
      <c r="G21" s="19" t="str">
        <f t="shared" si="1"/>
        <v>junior</v>
      </c>
      <c r="H21" s="20">
        <f t="shared" si="2"/>
        <v>0.4</v>
      </c>
      <c r="I21" s="21">
        <f t="shared" si="3"/>
        <v>72</v>
      </c>
      <c r="J21" s="21">
        <f t="shared" si="4"/>
        <v>0</v>
      </c>
    </row>
    <row r="22" spans="1:10" ht="16" x14ac:dyDescent="0.2">
      <c r="A22" s="13" t="s">
        <v>39</v>
      </c>
      <c r="B22" s="13" t="s">
        <v>40</v>
      </c>
      <c r="C22" s="14" t="s">
        <v>23</v>
      </c>
      <c r="D22" s="15">
        <v>20475</v>
      </c>
      <c r="E22" s="17">
        <v>120</v>
      </c>
      <c r="F22" s="19">
        <f t="shared" si="0"/>
        <v>60</v>
      </c>
      <c r="G22" s="19" t="str">
        <f t="shared" si="1"/>
        <v>adulte</v>
      </c>
      <c r="H22" s="20">
        <f t="shared" si="2"/>
        <v>0</v>
      </c>
      <c r="I22" s="21">
        <f t="shared" si="3"/>
        <v>120</v>
      </c>
      <c r="J22" s="21">
        <f t="shared" si="4"/>
        <v>0</v>
      </c>
    </row>
    <row r="23" spans="1:10" ht="16" x14ac:dyDescent="0.2">
      <c r="A23" s="13" t="s">
        <v>41</v>
      </c>
      <c r="B23" s="13" t="s">
        <v>42</v>
      </c>
      <c r="C23" s="14" t="s">
        <v>23</v>
      </c>
      <c r="D23" s="15">
        <v>32921</v>
      </c>
      <c r="E23" s="17">
        <v>60</v>
      </c>
      <c r="F23" s="19">
        <f t="shared" si="0"/>
        <v>26</v>
      </c>
      <c r="G23" s="19" t="str">
        <f t="shared" si="1"/>
        <v>adulte</v>
      </c>
      <c r="H23" s="20">
        <f t="shared" si="2"/>
        <v>0</v>
      </c>
      <c r="I23" s="21">
        <f t="shared" si="3"/>
        <v>120</v>
      </c>
      <c r="J23" s="21">
        <f t="shared" si="4"/>
        <v>60</v>
      </c>
    </row>
    <row r="24" spans="1:10" ht="16" x14ac:dyDescent="0.2">
      <c r="A24" s="13" t="s">
        <v>43</v>
      </c>
      <c r="B24" s="13" t="s">
        <v>44</v>
      </c>
      <c r="C24" s="14" t="s">
        <v>23</v>
      </c>
      <c r="D24" s="15">
        <v>18751</v>
      </c>
      <c r="E24" s="17">
        <v>96</v>
      </c>
      <c r="F24" s="19">
        <f t="shared" si="0"/>
        <v>65</v>
      </c>
      <c r="G24" s="19" t="str">
        <f t="shared" si="1"/>
        <v>senior</v>
      </c>
      <c r="H24" s="20">
        <f t="shared" si="2"/>
        <v>0.2</v>
      </c>
      <c r="I24" s="21">
        <f t="shared" si="3"/>
        <v>96</v>
      </c>
      <c r="J24" s="21">
        <f t="shared" si="4"/>
        <v>0</v>
      </c>
    </row>
    <row r="25" spans="1:10" ht="16" x14ac:dyDescent="0.2">
      <c r="A25" s="13" t="s">
        <v>45</v>
      </c>
      <c r="B25" s="13" t="s">
        <v>46</v>
      </c>
      <c r="C25" s="14" t="s">
        <v>23</v>
      </c>
      <c r="D25" s="15">
        <v>20078</v>
      </c>
      <c r="E25" s="17">
        <v>120</v>
      </c>
      <c r="F25" s="19">
        <f t="shared" si="0"/>
        <v>62</v>
      </c>
      <c r="G25" s="19" t="str">
        <f t="shared" si="1"/>
        <v>adulte</v>
      </c>
      <c r="H25" s="20">
        <f t="shared" si="2"/>
        <v>0</v>
      </c>
      <c r="I25" s="21">
        <f t="shared" si="3"/>
        <v>120</v>
      </c>
      <c r="J25" s="21">
        <f t="shared" si="4"/>
        <v>0</v>
      </c>
    </row>
    <row r="26" spans="1:10" ht="16" x14ac:dyDescent="0.2">
      <c r="A26" s="13" t="s">
        <v>47</v>
      </c>
      <c r="B26" s="13" t="s">
        <v>48</v>
      </c>
      <c r="C26" s="14" t="s">
        <v>23</v>
      </c>
      <c r="D26" s="15">
        <v>27683</v>
      </c>
      <c r="E26" s="17">
        <v>120</v>
      </c>
      <c r="F26" s="19">
        <f t="shared" si="0"/>
        <v>41</v>
      </c>
      <c r="G26" s="19" t="str">
        <f t="shared" si="1"/>
        <v>adulte</v>
      </c>
      <c r="H26" s="20">
        <f t="shared" si="2"/>
        <v>0</v>
      </c>
      <c r="I26" s="21">
        <f t="shared" si="3"/>
        <v>120</v>
      </c>
      <c r="J26" s="21">
        <f t="shared" si="4"/>
        <v>0</v>
      </c>
    </row>
    <row r="27" spans="1:10" ht="16" x14ac:dyDescent="0.2">
      <c r="A27" s="13" t="s">
        <v>49</v>
      </c>
      <c r="B27" s="13" t="s">
        <v>50</v>
      </c>
      <c r="C27" s="14" t="s">
        <v>23</v>
      </c>
      <c r="D27" s="15">
        <v>18792</v>
      </c>
      <c r="E27" s="17">
        <v>48</v>
      </c>
      <c r="F27" s="19">
        <f t="shared" si="0"/>
        <v>65</v>
      </c>
      <c r="G27" s="19" t="str">
        <f t="shared" si="1"/>
        <v>senior</v>
      </c>
      <c r="H27" s="20">
        <f t="shared" si="2"/>
        <v>0.2</v>
      </c>
      <c r="I27" s="21">
        <f t="shared" si="3"/>
        <v>96</v>
      </c>
      <c r="J27" s="21">
        <f t="shared" si="4"/>
        <v>48</v>
      </c>
    </row>
    <row r="28" spans="1:10" ht="16" x14ac:dyDescent="0.2">
      <c r="A28" s="13" t="s">
        <v>51</v>
      </c>
      <c r="B28" s="13" t="s">
        <v>52</v>
      </c>
      <c r="C28" s="14" t="s">
        <v>23</v>
      </c>
      <c r="D28" s="15">
        <v>29391</v>
      </c>
      <c r="E28" s="17">
        <v>120</v>
      </c>
      <c r="F28" s="19">
        <f t="shared" si="0"/>
        <v>36</v>
      </c>
      <c r="G28" s="19" t="str">
        <f t="shared" si="1"/>
        <v>adulte</v>
      </c>
      <c r="H28" s="20">
        <f t="shared" si="2"/>
        <v>0</v>
      </c>
      <c r="I28" s="21">
        <f t="shared" si="3"/>
        <v>120</v>
      </c>
      <c r="J28" s="21">
        <f t="shared" si="4"/>
        <v>0</v>
      </c>
    </row>
    <row r="29" spans="1:10" ht="16" x14ac:dyDescent="0.2">
      <c r="A29" s="13" t="s">
        <v>53</v>
      </c>
      <c r="B29" s="13" t="s">
        <v>54</v>
      </c>
      <c r="C29" s="14" t="s">
        <v>23</v>
      </c>
      <c r="D29" s="15">
        <v>30898</v>
      </c>
      <c r="E29" s="17">
        <v>120</v>
      </c>
      <c r="F29" s="19">
        <f t="shared" si="0"/>
        <v>32</v>
      </c>
      <c r="G29" s="19" t="str">
        <f t="shared" si="1"/>
        <v>adulte</v>
      </c>
      <c r="H29" s="20">
        <f t="shared" si="2"/>
        <v>0</v>
      </c>
      <c r="I29" s="21">
        <f t="shared" si="3"/>
        <v>120</v>
      </c>
      <c r="J29" s="21">
        <f t="shared" si="4"/>
        <v>0</v>
      </c>
    </row>
    <row r="30" spans="1:10" ht="16" x14ac:dyDescent="0.2">
      <c r="A30" s="13" t="s">
        <v>55</v>
      </c>
      <c r="B30" s="13" t="s">
        <v>56</v>
      </c>
      <c r="C30" s="14" t="s">
        <v>23</v>
      </c>
      <c r="D30" s="15">
        <v>30374</v>
      </c>
      <c r="E30" s="17">
        <v>60</v>
      </c>
      <c r="F30" s="19">
        <f t="shared" si="0"/>
        <v>33</v>
      </c>
      <c r="G30" s="19" t="str">
        <f t="shared" si="1"/>
        <v>adulte</v>
      </c>
      <c r="H30" s="20">
        <f t="shared" si="2"/>
        <v>0</v>
      </c>
      <c r="I30" s="21">
        <f t="shared" si="3"/>
        <v>120</v>
      </c>
      <c r="J30" s="21">
        <f t="shared" si="4"/>
        <v>60</v>
      </c>
    </row>
    <row r="31" spans="1:10" ht="16" x14ac:dyDescent="0.2">
      <c r="A31" s="13" t="s">
        <v>57</v>
      </c>
      <c r="B31" s="13" t="s">
        <v>58</v>
      </c>
      <c r="C31" s="14" t="s">
        <v>23</v>
      </c>
      <c r="D31" s="15">
        <v>19004</v>
      </c>
      <c r="E31" s="17">
        <v>60</v>
      </c>
      <c r="F31" s="19">
        <f t="shared" si="0"/>
        <v>64</v>
      </c>
      <c r="G31" s="19" t="str">
        <f t="shared" si="1"/>
        <v>adulte</v>
      </c>
      <c r="H31" s="20">
        <f t="shared" si="2"/>
        <v>0</v>
      </c>
      <c r="I31" s="21">
        <f t="shared" si="3"/>
        <v>120</v>
      </c>
      <c r="J31" s="21">
        <f t="shared" si="4"/>
        <v>60</v>
      </c>
    </row>
    <row r="32" spans="1:10" ht="16" x14ac:dyDescent="0.2">
      <c r="A32" s="13" t="s">
        <v>59</v>
      </c>
      <c r="B32" s="13" t="s">
        <v>60</v>
      </c>
      <c r="C32" s="14" t="s">
        <v>28</v>
      </c>
      <c r="D32" s="15">
        <v>26825</v>
      </c>
      <c r="E32" s="17">
        <v>120</v>
      </c>
      <c r="F32" s="19">
        <f t="shared" si="0"/>
        <v>43</v>
      </c>
      <c r="G32" s="19" t="str">
        <f t="shared" si="1"/>
        <v>adulte</v>
      </c>
      <c r="H32" s="20">
        <f t="shared" si="2"/>
        <v>0</v>
      </c>
      <c r="I32" s="21">
        <f t="shared" si="3"/>
        <v>120</v>
      </c>
      <c r="J32" s="21">
        <f t="shared" si="4"/>
        <v>0</v>
      </c>
    </row>
    <row r="33" spans="1:10" ht="16" x14ac:dyDescent="0.2">
      <c r="A33" s="13" t="s">
        <v>61</v>
      </c>
      <c r="B33" s="13" t="s">
        <v>62</v>
      </c>
      <c r="C33" s="14" t="s">
        <v>28</v>
      </c>
      <c r="D33" s="15">
        <v>38432</v>
      </c>
      <c r="E33" s="17">
        <v>72</v>
      </c>
      <c r="F33" s="19">
        <f t="shared" si="0"/>
        <v>11</v>
      </c>
      <c r="G33" s="19" t="str">
        <f t="shared" si="1"/>
        <v>junior</v>
      </c>
      <c r="H33" s="20">
        <f t="shared" si="2"/>
        <v>0.4</v>
      </c>
      <c r="I33" s="21">
        <f t="shared" si="3"/>
        <v>72</v>
      </c>
      <c r="J33" s="21">
        <f t="shared" si="4"/>
        <v>0</v>
      </c>
    </row>
    <row r="34" spans="1:10" ht="16" x14ac:dyDescent="0.2">
      <c r="A34" s="13" t="s">
        <v>63</v>
      </c>
      <c r="B34" s="13" t="s">
        <v>64</v>
      </c>
      <c r="C34" s="14" t="s">
        <v>28</v>
      </c>
      <c r="D34" s="15">
        <v>24692</v>
      </c>
      <c r="E34" s="17">
        <v>60</v>
      </c>
      <c r="F34" s="19">
        <f t="shared" si="0"/>
        <v>49</v>
      </c>
      <c r="G34" s="19" t="str">
        <f t="shared" si="1"/>
        <v>adulte</v>
      </c>
      <c r="H34" s="20">
        <f t="shared" si="2"/>
        <v>0</v>
      </c>
      <c r="I34" s="21">
        <f t="shared" si="3"/>
        <v>120</v>
      </c>
      <c r="J34" s="21">
        <f t="shared" si="4"/>
        <v>60</v>
      </c>
    </row>
    <row r="35" spans="1:10" ht="16" x14ac:dyDescent="0.2">
      <c r="A35" s="13" t="s">
        <v>65</v>
      </c>
      <c r="B35" s="13" t="s">
        <v>66</v>
      </c>
      <c r="C35" s="14" t="s">
        <v>28</v>
      </c>
      <c r="D35" s="15">
        <v>24840</v>
      </c>
      <c r="E35" s="17">
        <v>120</v>
      </c>
      <c r="F35" s="19">
        <f t="shared" si="0"/>
        <v>48</v>
      </c>
      <c r="G35" s="19" t="str">
        <f t="shared" si="1"/>
        <v>adulte</v>
      </c>
      <c r="H35" s="20">
        <f t="shared" si="2"/>
        <v>0</v>
      </c>
      <c r="I35" s="21">
        <f t="shared" si="3"/>
        <v>120</v>
      </c>
      <c r="J35" s="21">
        <f t="shared" si="4"/>
        <v>0</v>
      </c>
    </row>
    <row r="36" spans="1:10" ht="16" x14ac:dyDescent="0.2">
      <c r="A36" s="13" t="s">
        <v>67</v>
      </c>
      <c r="B36" s="13" t="s">
        <v>68</v>
      </c>
      <c r="C36" s="14" t="s">
        <v>28</v>
      </c>
      <c r="D36" s="15">
        <v>36299</v>
      </c>
      <c r="E36" s="17">
        <v>72</v>
      </c>
      <c r="F36" s="19">
        <f t="shared" si="0"/>
        <v>17</v>
      </c>
      <c r="G36" s="19" t="str">
        <f t="shared" si="1"/>
        <v>junior</v>
      </c>
      <c r="H36" s="20">
        <f t="shared" si="2"/>
        <v>0.4</v>
      </c>
      <c r="I36" s="21">
        <f t="shared" si="3"/>
        <v>72</v>
      </c>
      <c r="J36" s="21">
        <f t="shared" si="4"/>
        <v>0</v>
      </c>
    </row>
    <row r="37" spans="1:10" ht="16" x14ac:dyDescent="0.2">
      <c r="A37" s="13" t="s">
        <v>69</v>
      </c>
      <c r="B37" s="13" t="s">
        <v>70</v>
      </c>
      <c r="C37" s="14" t="s">
        <v>28</v>
      </c>
      <c r="D37" s="15">
        <v>36514</v>
      </c>
      <c r="E37" s="17">
        <v>36</v>
      </c>
      <c r="F37" s="19">
        <f t="shared" si="0"/>
        <v>17</v>
      </c>
      <c r="G37" s="19" t="str">
        <f t="shared" si="1"/>
        <v>junior</v>
      </c>
      <c r="H37" s="20">
        <f t="shared" si="2"/>
        <v>0.4</v>
      </c>
      <c r="I37" s="21">
        <f t="shared" si="3"/>
        <v>72</v>
      </c>
      <c r="J37" s="21">
        <f t="shared" si="4"/>
        <v>36</v>
      </c>
    </row>
    <row r="38" spans="1:10" ht="16" x14ac:dyDescent="0.2">
      <c r="A38" s="13" t="s">
        <v>71</v>
      </c>
      <c r="B38" s="13" t="s">
        <v>72</v>
      </c>
      <c r="C38" s="14" t="s">
        <v>28</v>
      </c>
      <c r="D38" s="15">
        <v>31118</v>
      </c>
      <c r="E38" s="17">
        <v>120</v>
      </c>
      <c r="F38" s="19">
        <f t="shared" si="0"/>
        <v>31</v>
      </c>
      <c r="G38" s="19" t="str">
        <f t="shared" si="1"/>
        <v>adulte</v>
      </c>
      <c r="H38" s="20">
        <f t="shared" si="2"/>
        <v>0</v>
      </c>
      <c r="I38" s="21">
        <f t="shared" si="3"/>
        <v>120</v>
      </c>
      <c r="J38" s="21">
        <f t="shared" si="4"/>
        <v>0</v>
      </c>
    </row>
    <row r="39" spans="1:10" ht="16" x14ac:dyDescent="0.2">
      <c r="A39" s="13" t="s">
        <v>73</v>
      </c>
      <c r="B39" s="13" t="s">
        <v>74</v>
      </c>
      <c r="C39" s="14" t="s">
        <v>23</v>
      </c>
      <c r="D39" s="15">
        <v>30905</v>
      </c>
      <c r="E39" s="17">
        <v>120</v>
      </c>
      <c r="F39" s="19">
        <f t="shared" si="0"/>
        <v>32</v>
      </c>
      <c r="G39" s="19" t="str">
        <f t="shared" si="1"/>
        <v>adulte</v>
      </c>
      <c r="H39" s="20">
        <f t="shared" si="2"/>
        <v>0</v>
      </c>
      <c r="I39" s="21">
        <f t="shared" si="3"/>
        <v>120</v>
      </c>
      <c r="J39" s="21">
        <f t="shared" si="4"/>
        <v>0</v>
      </c>
    </row>
    <row r="40" spans="1:10" ht="16" x14ac:dyDescent="0.2">
      <c r="A40" s="13" t="s">
        <v>75</v>
      </c>
      <c r="B40" s="13" t="s">
        <v>76</v>
      </c>
      <c r="C40" s="14" t="s">
        <v>23</v>
      </c>
      <c r="D40" s="15">
        <v>25721</v>
      </c>
      <c r="E40" s="17">
        <v>120</v>
      </c>
      <c r="F40" s="19">
        <f t="shared" si="0"/>
        <v>46</v>
      </c>
      <c r="G40" s="19" t="str">
        <f t="shared" si="1"/>
        <v>adulte</v>
      </c>
      <c r="H40" s="20">
        <f t="shared" si="2"/>
        <v>0</v>
      </c>
      <c r="I40" s="21">
        <f t="shared" si="3"/>
        <v>120</v>
      </c>
      <c r="J40" s="21">
        <f t="shared" si="4"/>
        <v>0</v>
      </c>
    </row>
    <row r="41" spans="1:10" ht="16" x14ac:dyDescent="0.2">
      <c r="A41" s="13" t="s">
        <v>77</v>
      </c>
      <c r="B41" s="13" t="s">
        <v>78</v>
      </c>
      <c r="C41" s="14" t="s">
        <v>23</v>
      </c>
      <c r="D41" s="15">
        <v>18600</v>
      </c>
      <c r="E41" s="17">
        <v>48</v>
      </c>
      <c r="F41" s="19">
        <f t="shared" si="0"/>
        <v>66</v>
      </c>
      <c r="G41" s="19" t="str">
        <f t="shared" si="1"/>
        <v>senior</v>
      </c>
      <c r="H41" s="20">
        <f t="shared" si="2"/>
        <v>0.2</v>
      </c>
      <c r="I41" s="21">
        <f t="shared" si="3"/>
        <v>96</v>
      </c>
      <c r="J41" s="21">
        <f t="shared" si="4"/>
        <v>48</v>
      </c>
    </row>
    <row r="42" spans="1:10" ht="16" x14ac:dyDescent="0.2">
      <c r="A42" s="13" t="s">
        <v>79</v>
      </c>
      <c r="B42" s="13" t="s">
        <v>80</v>
      </c>
      <c r="C42" s="14" t="s">
        <v>23</v>
      </c>
      <c r="D42" s="15">
        <v>38354</v>
      </c>
      <c r="E42" s="17">
        <v>72</v>
      </c>
      <c r="F42" s="19">
        <f t="shared" si="0"/>
        <v>11</v>
      </c>
      <c r="G42" s="19" t="str">
        <f t="shared" si="1"/>
        <v>junior</v>
      </c>
      <c r="H42" s="20">
        <f t="shared" si="2"/>
        <v>0.4</v>
      </c>
      <c r="I42" s="21">
        <f t="shared" si="3"/>
        <v>72</v>
      </c>
      <c r="J42" s="21">
        <f t="shared" si="4"/>
        <v>0</v>
      </c>
    </row>
    <row r="43" spans="1:10" ht="16" x14ac:dyDescent="0.2">
      <c r="A43" s="13" t="s">
        <v>81</v>
      </c>
      <c r="B43" s="13" t="s">
        <v>80</v>
      </c>
      <c r="C43" s="14" t="s">
        <v>28</v>
      </c>
      <c r="D43" s="15">
        <v>21996</v>
      </c>
      <c r="E43" s="17">
        <v>120</v>
      </c>
      <c r="F43" s="19">
        <f t="shared" si="0"/>
        <v>56</v>
      </c>
      <c r="G43" s="19" t="str">
        <f t="shared" si="1"/>
        <v>adulte</v>
      </c>
      <c r="H43" s="20">
        <f t="shared" si="2"/>
        <v>0</v>
      </c>
      <c r="I43" s="21">
        <f t="shared" si="3"/>
        <v>120</v>
      </c>
      <c r="J43" s="21">
        <f t="shared" si="4"/>
        <v>0</v>
      </c>
    </row>
    <row r="44" spans="1:10" ht="16" x14ac:dyDescent="0.2">
      <c r="A44" s="13" t="s">
        <v>82</v>
      </c>
      <c r="B44" s="13" t="s">
        <v>83</v>
      </c>
      <c r="C44" s="14" t="s">
        <v>23</v>
      </c>
      <c r="D44" s="15">
        <v>17095</v>
      </c>
      <c r="E44" s="17">
        <v>96</v>
      </c>
      <c r="F44" s="19">
        <f t="shared" si="0"/>
        <v>70</v>
      </c>
      <c r="G44" s="19" t="str">
        <f t="shared" si="1"/>
        <v>senior</v>
      </c>
      <c r="H44" s="20">
        <f t="shared" si="2"/>
        <v>0.2</v>
      </c>
      <c r="I44" s="21">
        <f t="shared" si="3"/>
        <v>96</v>
      </c>
      <c r="J44" s="21">
        <f t="shared" si="4"/>
        <v>0</v>
      </c>
    </row>
    <row r="45" spans="1:10" ht="16" x14ac:dyDescent="0.2">
      <c r="A45" s="13" t="s">
        <v>84</v>
      </c>
      <c r="B45" s="13" t="s">
        <v>83</v>
      </c>
      <c r="C45" s="14" t="s">
        <v>23</v>
      </c>
      <c r="D45" s="15">
        <v>25210</v>
      </c>
      <c r="E45" s="17">
        <v>60</v>
      </c>
      <c r="F45" s="19">
        <f t="shared" si="0"/>
        <v>47</v>
      </c>
      <c r="G45" s="19" t="str">
        <f t="shared" si="1"/>
        <v>adulte</v>
      </c>
      <c r="H45" s="20">
        <f t="shared" si="2"/>
        <v>0</v>
      </c>
      <c r="I45" s="21">
        <f t="shared" si="3"/>
        <v>120</v>
      </c>
      <c r="J45" s="21">
        <f t="shared" si="4"/>
        <v>60</v>
      </c>
    </row>
    <row r="46" spans="1:10" ht="16" x14ac:dyDescent="0.2">
      <c r="A46" s="13" t="s">
        <v>85</v>
      </c>
      <c r="B46" s="13" t="s">
        <v>86</v>
      </c>
      <c r="C46" s="14" t="s">
        <v>28</v>
      </c>
      <c r="D46" s="15">
        <v>37987</v>
      </c>
      <c r="E46" s="17">
        <v>72</v>
      </c>
      <c r="F46" s="19">
        <f t="shared" ref="F46:F77" si="5">$B$2 - YEAR(D46)</f>
        <v>12</v>
      </c>
      <c r="G46" s="19" t="str">
        <f t="shared" ref="G46:G77" si="6">IF(F46&lt;$B$5,$B$6,IF(F46&lt;$C$5,$C$6,$D$6))</f>
        <v>junior</v>
      </c>
      <c r="H46" s="20">
        <f t="shared" ref="H46:H77" si="7">IF(F46&lt;$B$5,$B$7,IF(F46&lt;$C$5,$C$7,$D$7))</f>
        <v>0.4</v>
      </c>
      <c r="I46" s="21">
        <f t="shared" ref="I46:I77" si="8">(1-H46)*$B$3</f>
        <v>72</v>
      </c>
      <c r="J46" s="21">
        <f t="shared" ref="J46:J77" si="9">I46-E46</f>
        <v>0</v>
      </c>
    </row>
    <row r="47" spans="1:10" ht="16" x14ac:dyDescent="0.2">
      <c r="A47" s="13" t="s">
        <v>87</v>
      </c>
      <c r="B47" s="13" t="s">
        <v>88</v>
      </c>
      <c r="C47" s="14" t="s">
        <v>23</v>
      </c>
      <c r="D47" s="15">
        <v>27018</v>
      </c>
      <c r="E47" s="17">
        <v>120</v>
      </c>
      <c r="F47" s="19">
        <f t="shared" si="5"/>
        <v>43</v>
      </c>
      <c r="G47" s="19" t="str">
        <f t="shared" si="6"/>
        <v>adulte</v>
      </c>
      <c r="H47" s="20">
        <f t="shared" si="7"/>
        <v>0</v>
      </c>
      <c r="I47" s="21">
        <f t="shared" si="8"/>
        <v>120</v>
      </c>
      <c r="J47" s="21">
        <f t="shared" si="9"/>
        <v>0</v>
      </c>
    </row>
    <row r="48" spans="1:10" ht="16" x14ac:dyDescent="0.2">
      <c r="A48" s="13" t="s">
        <v>89</v>
      </c>
      <c r="B48" s="13" t="s">
        <v>90</v>
      </c>
      <c r="C48" s="14" t="s">
        <v>28</v>
      </c>
      <c r="D48" s="15">
        <v>38051</v>
      </c>
      <c r="E48" s="17">
        <v>72</v>
      </c>
      <c r="F48" s="19">
        <f t="shared" si="5"/>
        <v>12</v>
      </c>
      <c r="G48" s="19" t="str">
        <f t="shared" si="6"/>
        <v>junior</v>
      </c>
      <c r="H48" s="20">
        <f t="shared" si="7"/>
        <v>0.4</v>
      </c>
      <c r="I48" s="21">
        <f t="shared" si="8"/>
        <v>72</v>
      </c>
      <c r="J48" s="21">
        <f t="shared" si="9"/>
        <v>0</v>
      </c>
    </row>
    <row r="49" spans="1:10" ht="16" x14ac:dyDescent="0.2">
      <c r="A49" s="13" t="s">
        <v>91</v>
      </c>
      <c r="B49" s="13" t="s">
        <v>92</v>
      </c>
      <c r="C49" s="14" t="s">
        <v>23</v>
      </c>
      <c r="D49" s="15">
        <v>32681</v>
      </c>
      <c r="E49" s="17">
        <v>120</v>
      </c>
      <c r="F49" s="19">
        <f t="shared" si="5"/>
        <v>27</v>
      </c>
      <c r="G49" s="19" t="str">
        <f t="shared" si="6"/>
        <v>adulte</v>
      </c>
      <c r="H49" s="20">
        <f t="shared" si="7"/>
        <v>0</v>
      </c>
      <c r="I49" s="21">
        <f t="shared" si="8"/>
        <v>120</v>
      </c>
      <c r="J49" s="21">
        <f t="shared" si="9"/>
        <v>0</v>
      </c>
    </row>
    <row r="50" spans="1:10" ht="16" x14ac:dyDescent="0.2">
      <c r="A50" s="13" t="s">
        <v>93</v>
      </c>
      <c r="B50" s="13" t="s">
        <v>94</v>
      </c>
      <c r="C50" s="14" t="s">
        <v>23</v>
      </c>
      <c r="D50" s="15">
        <v>19356</v>
      </c>
      <c r="E50" s="17">
        <v>120</v>
      </c>
      <c r="F50" s="19">
        <f t="shared" si="5"/>
        <v>64</v>
      </c>
      <c r="G50" s="19" t="str">
        <f t="shared" si="6"/>
        <v>adulte</v>
      </c>
      <c r="H50" s="20">
        <f t="shared" si="7"/>
        <v>0</v>
      </c>
      <c r="I50" s="21">
        <f t="shared" si="8"/>
        <v>120</v>
      </c>
      <c r="J50" s="21">
        <f t="shared" si="9"/>
        <v>0</v>
      </c>
    </row>
    <row r="51" spans="1:10" ht="16" x14ac:dyDescent="0.2">
      <c r="A51" s="13" t="s">
        <v>95</v>
      </c>
      <c r="B51" s="13" t="s">
        <v>96</v>
      </c>
      <c r="C51" s="14" t="s">
        <v>28</v>
      </c>
      <c r="D51" s="15">
        <v>32126</v>
      </c>
      <c r="E51" s="17">
        <v>120</v>
      </c>
      <c r="F51" s="19">
        <f t="shared" si="5"/>
        <v>29</v>
      </c>
      <c r="G51" s="19" t="str">
        <f t="shared" si="6"/>
        <v>adulte</v>
      </c>
      <c r="H51" s="20">
        <f t="shared" si="7"/>
        <v>0</v>
      </c>
      <c r="I51" s="21">
        <f t="shared" si="8"/>
        <v>120</v>
      </c>
      <c r="J51" s="21">
        <f t="shared" si="9"/>
        <v>0</v>
      </c>
    </row>
    <row r="52" spans="1:10" ht="16" x14ac:dyDescent="0.2">
      <c r="A52" s="13" t="s">
        <v>97</v>
      </c>
      <c r="B52" s="13" t="s">
        <v>98</v>
      </c>
      <c r="C52" s="14" t="s">
        <v>28</v>
      </c>
      <c r="D52" s="15">
        <v>33382</v>
      </c>
      <c r="E52" s="17">
        <v>120</v>
      </c>
      <c r="F52" s="19">
        <f t="shared" si="5"/>
        <v>25</v>
      </c>
      <c r="G52" s="19" t="str">
        <f t="shared" si="6"/>
        <v>adulte</v>
      </c>
      <c r="H52" s="20">
        <f t="shared" si="7"/>
        <v>0</v>
      </c>
      <c r="I52" s="21">
        <f t="shared" si="8"/>
        <v>120</v>
      </c>
      <c r="J52" s="21">
        <f t="shared" si="9"/>
        <v>0</v>
      </c>
    </row>
    <row r="53" spans="1:10" ht="16" x14ac:dyDescent="0.2">
      <c r="A53" s="13" t="s">
        <v>99</v>
      </c>
      <c r="B53" s="13" t="s">
        <v>100</v>
      </c>
      <c r="C53" s="14" t="s">
        <v>28</v>
      </c>
      <c r="D53" s="15">
        <v>24037</v>
      </c>
      <c r="E53" s="17">
        <v>120</v>
      </c>
      <c r="F53" s="19">
        <f t="shared" si="5"/>
        <v>51</v>
      </c>
      <c r="G53" s="19" t="str">
        <f t="shared" si="6"/>
        <v>adulte</v>
      </c>
      <c r="H53" s="20">
        <f t="shared" si="7"/>
        <v>0</v>
      </c>
      <c r="I53" s="21">
        <f t="shared" si="8"/>
        <v>120</v>
      </c>
      <c r="J53" s="21">
        <f t="shared" si="9"/>
        <v>0</v>
      </c>
    </row>
    <row r="54" spans="1:10" ht="16" x14ac:dyDescent="0.2">
      <c r="A54" s="13" t="s">
        <v>101</v>
      </c>
      <c r="B54" s="13" t="s">
        <v>102</v>
      </c>
      <c r="C54" s="14" t="s">
        <v>23</v>
      </c>
      <c r="D54" s="15">
        <v>26114</v>
      </c>
      <c r="E54" s="17">
        <v>120</v>
      </c>
      <c r="F54" s="19">
        <f t="shared" si="5"/>
        <v>45</v>
      </c>
      <c r="G54" s="19" t="str">
        <f t="shared" si="6"/>
        <v>adulte</v>
      </c>
      <c r="H54" s="20">
        <f t="shared" si="7"/>
        <v>0</v>
      </c>
      <c r="I54" s="21">
        <f t="shared" si="8"/>
        <v>120</v>
      </c>
      <c r="J54" s="21">
        <f t="shared" si="9"/>
        <v>0</v>
      </c>
    </row>
    <row r="55" spans="1:10" ht="16" x14ac:dyDescent="0.2">
      <c r="A55" s="13" t="s">
        <v>103</v>
      </c>
      <c r="B55" s="13" t="s">
        <v>104</v>
      </c>
      <c r="C55" s="14" t="s">
        <v>28</v>
      </c>
      <c r="D55" s="15">
        <v>34081</v>
      </c>
      <c r="E55" s="17">
        <v>72</v>
      </c>
      <c r="F55" s="19">
        <f t="shared" si="5"/>
        <v>23</v>
      </c>
      <c r="G55" s="19" t="str">
        <f t="shared" si="6"/>
        <v>junior</v>
      </c>
      <c r="H55" s="20">
        <f t="shared" si="7"/>
        <v>0.4</v>
      </c>
      <c r="I55" s="21">
        <f t="shared" si="8"/>
        <v>72</v>
      </c>
      <c r="J55" s="21">
        <f t="shared" si="9"/>
        <v>0</v>
      </c>
    </row>
    <row r="56" spans="1:10" ht="16" x14ac:dyDescent="0.2">
      <c r="A56" s="13" t="s">
        <v>105</v>
      </c>
      <c r="B56" s="13" t="s">
        <v>104</v>
      </c>
      <c r="C56" s="14" t="s">
        <v>23</v>
      </c>
      <c r="D56" s="15">
        <v>26389</v>
      </c>
      <c r="E56" s="17">
        <v>60</v>
      </c>
      <c r="F56" s="19">
        <f t="shared" si="5"/>
        <v>44</v>
      </c>
      <c r="G56" s="19" t="str">
        <f t="shared" si="6"/>
        <v>adulte</v>
      </c>
      <c r="H56" s="20">
        <f t="shared" si="7"/>
        <v>0</v>
      </c>
      <c r="I56" s="21">
        <f t="shared" si="8"/>
        <v>120</v>
      </c>
      <c r="J56" s="21">
        <f t="shared" si="9"/>
        <v>60</v>
      </c>
    </row>
    <row r="57" spans="1:10" ht="16" x14ac:dyDescent="0.2">
      <c r="A57" s="13" t="s">
        <v>106</v>
      </c>
      <c r="B57" s="13" t="s">
        <v>107</v>
      </c>
      <c r="C57" s="14" t="s">
        <v>28</v>
      </c>
      <c r="D57" s="15">
        <v>35339</v>
      </c>
      <c r="E57" s="17">
        <v>36</v>
      </c>
      <c r="F57" s="19">
        <f t="shared" si="5"/>
        <v>20</v>
      </c>
      <c r="G57" s="19" t="str">
        <f t="shared" si="6"/>
        <v>junior</v>
      </c>
      <c r="H57" s="20">
        <f t="shared" si="7"/>
        <v>0.4</v>
      </c>
      <c r="I57" s="21">
        <f t="shared" si="8"/>
        <v>72</v>
      </c>
      <c r="J57" s="21">
        <f t="shared" si="9"/>
        <v>36</v>
      </c>
    </row>
    <row r="58" spans="1:10" ht="16" x14ac:dyDescent="0.2">
      <c r="A58" s="13" t="s">
        <v>108</v>
      </c>
      <c r="B58" s="13" t="s">
        <v>109</v>
      </c>
      <c r="C58" s="14" t="s">
        <v>23</v>
      </c>
      <c r="D58" s="15">
        <v>35946</v>
      </c>
      <c r="E58" s="17">
        <v>72</v>
      </c>
      <c r="F58" s="19">
        <f t="shared" si="5"/>
        <v>18</v>
      </c>
      <c r="G58" s="19" t="str">
        <f t="shared" si="6"/>
        <v>junior</v>
      </c>
      <c r="H58" s="20">
        <f t="shared" si="7"/>
        <v>0.4</v>
      </c>
      <c r="I58" s="21">
        <f t="shared" si="8"/>
        <v>72</v>
      </c>
      <c r="J58" s="21">
        <f t="shared" si="9"/>
        <v>0</v>
      </c>
    </row>
    <row r="59" spans="1:10" ht="16" x14ac:dyDescent="0.2">
      <c r="A59" s="13" t="s">
        <v>110</v>
      </c>
      <c r="B59" s="13" t="s">
        <v>111</v>
      </c>
      <c r="C59" s="14" t="s">
        <v>28</v>
      </c>
      <c r="D59" s="15">
        <v>37270</v>
      </c>
      <c r="E59" s="17">
        <v>72</v>
      </c>
      <c r="F59" s="19">
        <f t="shared" si="5"/>
        <v>14</v>
      </c>
      <c r="G59" s="19" t="str">
        <f t="shared" si="6"/>
        <v>junior</v>
      </c>
      <c r="H59" s="20">
        <f t="shared" si="7"/>
        <v>0.4</v>
      </c>
      <c r="I59" s="21">
        <f t="shared" si="8"/>
        <v>72</v>
      </c>
      <c r="J59" s="21">
        <f t="shared" si="9"/>
        <v>0</v>
      </c>
    </row>
    <row r="60" spans="1:10" ht="16" x14ac:dyDescent="0.2">
      <c r="A60" s="13" t="s">
        <v>112</v>
      </c>
      <c r="B60" s="13" t="s">
        <v>113</v>
      </c>
      <c r="C60" s="14" t="s">
        <v>28</v>
      </c>
      <c r="D60" s="15">
        <v>26377</v>
      </c>
      <c r="E60" s="17">
        <v>120</v>
      </c>
      <c r="F60" s="19">
        <f t="shared" si="5"/>
        <v>44</v>
      </c>
      <c r="G60" s="19" t="str">
        <f t="shared" si="6"/>
        <v>adulte</v>
      </c>
      <c r="H60" s="20">
        <f t="shared" si="7"/>
        <v>0</v>
      </c>
      <c r="I60" s="21">
        <f t="shared" si="8"/>
        <v>120</v>
      </c>
      <c r="J60" s="21">
        <f t="shared" si="9"/>
        <v>0</v>
      </c>
    </row>
    <row r="61" spans="1:10" ht="16" x14ac:dyDescent="0.2">
      <c r="A61" s="13" t="s">
        <v>114</v>
      </c>
      <c r="B61" s="13" t="s">
        <v>115</v>
      </c>
      <c r="C61" s="14" t="s">
        <v>28</v>
      </c>
      <c r="D61" s="15">
        <v>27099</v>
      </c>
      <c r="E61" s="17">
        <v>60</v>
      </c>
      <c r="F61" s="19">
        <f t="shared" si="5"/>
        <v>42</v>
      </c>
      <c r="G61" s="19" t="str">
        <f t="shared" si="6"/>
        <v>adulte</v>
      </c>
      <c r="H61" s="20">
        <f t="shared" si="7"/>
        <v>0</v>
      </c>
      <c r="I61" s="21">
        <f t="shared" si="8"/>
        <v>120</v>
      </c>
      <c r="J61" s="21">
        <f t="shared" si="9"/>
        <v>60</v>
      </c>
    </row>
    <row r="62" spans="1:10" ht="16" x14ac:dyDescent="0.2">
      <c r="A62" s="13" t="s">
        <v>116</v>
      </c>
      <c r="B62" s="13" t="s">
        <v>117</v>
      </c>
      <c r="C62" s="14" t="s">
        <v>23</v>
      </c>
      <c r="D62" s="15">
        <v>39120</v>
      </c>
      <c r="E62" s="17">
        <v>72</v>
      </c>
      <c r="F62" s="19">
        <f t="shared" si="5"/>
        <v>9</v>
      </c>
      <c r="G62" s="19" t="str">
        <f t="shared" si="6"/>
        <v>junior</v>
      </c>
      <c r="H62" s="20">
        <f t="shared" si="7"/>
        <v>0.4</v>
      </c>
      <c r="I62" s="21">
        <f t="shared" si="8"/>
        <v>72</v>
      </c>
      <c r="J62" s="21">
        <f t="shared" si="9"/>
        <v>0</v>
      </c>
    </row>
    <row r="63" spans="1:10" ht="16" x14ac:dyDescent="0.2">
      <c r="A63" s="13" t="s">
        <v>118</v>
      </c>
      <c r="B63" s="13" t="s">
        <v>119</v>
      </c>
      <c r="C63" s="14" t="s">
        <v>23</v>
      </c>
      <c r="D63" s="15">
        <v>36338</v>
      </c>
      <c r="E63" s="17">
        <v>72</v>
      </c>
      <c r="F63" s="19">
        <f t="shared" si="5"/>
        <v>17</v>
      </c>
      <c r="G63" s="19" t="str">
        <f t="shared" si="6"/>
        <v>junior</v>
      </c>
      <c r="H63" s="20">
        <f t="shared" si="7"/>
        <v>0.4</v>
      </c>
      <c r="I63" s="21">
        <f t="shared" si="8"/>
        <v>72</v>
      </c>
      <c r="J63" s="21">
        <f t="shared" si="9"/>
        <v>0</v>
      </c>
    </row>
    <row r="64" spans="1:10" ht="16" x14ac:dyDescent="0.2">
      <c r="A64" s="13" t="s">
        <v>120</v>
      </c>
      <c r="B64" s="13" t="s">
        <v>121</v>
      </c>
      <c r="C64" s="14" t="s">
        <v>23</v>
      </c>
      <c r="D64" s="15">
        <v>26588</v>
      </c>
      <c r="E64" s="17">
        <v>60</v>
      </c>
      <c r="F64" s="19">
        <f t="shared" si="5"/>
        <v>44</v>
      </c>
      <c r="G64" s="19" t="str">
        <f t="shared" si="6"/>
        <v>adulte</v>
      </c>
      <c r="H64" s="20">
        <f t="shared" si="7"/>
        <v>0</v>
      </c>
      <c r="I64" s="21">
        <f t="shared" si="8"/>
        <v>120</v>
      </c>
      <c r="J64" s="21">
        <f t="shared" si="9"/>
        <v>60</v>
      </c>
    </row>
    <row r="65" spans="1:10" ht="16" x14ac:dyDescent="0.2">
      <c r="A65" s="13" t="s">
        <v>122</v>
      </c>
      <c r="B65" s="13" t="s">
        <v>123</v>
      </c>
      <c r="C65" s="14" t="s">
        <v>23</v>
      </c>
      <c r="D65" s="15">
        <v>22223</v>
      </c>
      <c r="E65" s="17">
        <v>120</v>
      </c>
      <c r="F65" s="19">
        <f t="shared" si="5"/>
        <v>56</v>
      </c>
      <c r="G65" s="19" t="str">
        <f t="shared" si="6"/>
        <v>adulte</v>
      </c>
      <c r="H65" s="20">
        <f t="shared" si="7"/>
        <v>0</v>
      </c>
      <c r="I65" s="21">
        <f t="shared" si="8"/>
        <v>120</v>
      </c>
      <c r="J65" s="21">
        <f t="shared" si="9"/>
        <v>0</v>
      </c>
    </row>
    <row r="66" spans="1:10" ht="16" x14ac:dyDescent="0.2">
      <c r="A66" s="13" t="s">
        <v>124</v>
      </c>
      <c r="B66" s="13" t="s">
        <v>125</v>
      </c>
      <c r="C66" s="14" t="s">
        <v>23</v>
      </c>
      <c r="D66" s="15">
        <v>21770</v>
      </c>
      <c r="E66" s="17">
        <v>120</v>
      </c>
      <c r="F66" s="19">
        <f t="shared" si="5"/>
        <v>57</v>
      </c>
      <c r="G66" s="19" t="str">
        <f t="shared" si="6"/>
        <v>adulte</v>
      </c>
      <c r="H66" s="20">
        <f t="shared" si="7"/>
        <v>0</v>
      </c>
      <c r="I66" s="21">
        <f t="shared" si="8"/>
        <v>120</v>
      </c>
      <c r="J66" s="21">
        <f t="shared" si="9"/>
        <v>0</v>
      </c>
    </row>
    <row r="67" spans="1:10" ht="16" x14ac:dyDescent="0.2">
      <c r="A67" s="13" t="s">
        <v>126</v>
      </c>
      <c r="B67" s="13" t="s">
        <v>127</v>
      </c>
      <c r="C67" s="14" t="s">
        <v>28</v>
      </c>
      <c r="D67" s="15">
        <v>22487</v>
      </c>
      <c r="E67" s="17">
        <v>120</v>
      </c>
      <c r="F67" s="19">
        <f t="shared" si="5"/>
        <v>55</v>
      </c>
      <c r="G67" s="19" t="str">
        <f t="shared" si="6"/>
        <v>adulte</v>
      </c>
      <c r="H67" s="20">
        <f t="shared" si="7"/>
        <v>0</v>
      </c>
      <c r="I67" s="21">
        <f t="shared" si="8"/>
        <v>120</v>
      </c>
      <c r="J67" s="21">
        <f t="shared" si="9"/>
        <v>0</v>
      </c>
    </row>
    <row r="68" spans="1:10" ht="16" x14ac:dyDescent="0.2">
      <c r="A68" s="13" t="s">
        <v>128</v>
      </c>
      <c r="B68" s="13" t="s">
        <v>129</v>
      </c>
      <c r="C68" s="14" t="s">
        <v>23</v>
      </c>
      <c r="D68" s="15">
        <v>20693</v>
      </c>
      <c r="E68" s="17">
        <v>120</v>
      </c>
      <c r="F68" s="19">
        <f t="shared" si="5"/>
        <v>60</v>
      </c>
      <c r="G68" s="19" t="str">
        <f t="shared" si="6"/>
        <v>adulte</v>
      </c>
      <c r="H68" s="20">
        <f t="shared" si="7"/>
        <v>0</v>
      </c>
      <c r="I68" s="21">
        <f t="shared" si="8"/>
        <v>120</v>
      </c>
      <c r="J68" s="21">
        <f t="shared" si="9"/>
        <v>0</v>
      </c>
    </row>
    <row r="69" spans="1:10" ht="16" x14ac:dyDescent="0.2">
      <c r="A69" s="13" t="s">
        <v>130</v>
      </c>
      <c r="B69" s="13" t="s">
        <v>131</v>
      </c>
      <c r="C69" s="14" t="s">
        <v>23</v>
      </c>
      <c r="D69" s="15">
        <v>34652</v>
      </c>
      <c r="E69" s="17">
        <v>72</v>
      </c>
      <c r="F69" s="19">
        <f t="shared" si="5"/>
        <v>22</v>
      </c>
      <c r="G69" s="19" t="str">
        <f t="shared" si="6"/>
        <v>junior</v>
      </c>
      <c r="H69" s="20">
        <f t="shared" si="7"/>
        <v>0.4</v>
      </c>
      <c r="I69" s="21">
        <f t="shared" si="8"/>
        <v>72</v>
      </c>
      <c r="J69" s="21">
        <f t="shared" si="9"/>
        <v>0</v>
      </c>
    </row>
    <row r="70" spans="1:10" ht="16" x14ac:dyDescent="0.2">
      <c r="A70" s="13" t="s">
        <v>132</v>
      </c>
      <c r="B70" s="13" t="s">
        <v>133</v>
      </c>
      <c r="C70" s="14" t="s">
        <v>28</v>
      </c>
      <c r="D70" s="15">
        <v>36489</v>
      </c>
      <c r="E70" s="17">
        <v>36</v>
      </c>
      <c r="F70" s="19">
        <f t="shared" si="5"/>
        <v>17</v>
      </c>
      <c r="G70" s="19" t="str">
        <f t="shared" si="6"/>
        <v>junior</v>
      </c>
      <c r="H70" s="20">
        <f t="shared" si="7"/>
        <v>0.4</v>
      </c>
      <c r="I70" s="21">
        <f t="shared" si="8"/>
        <v>72</v>
      </c>
      <c r="J70" s="21">
        <f t="shared" si="9"/>
        <v>36</v>
      </c>
    </row>
    <row r="71" spans="1:10" ht="16" x14ac:dyDescent="0.2">
      <c r="A71" s="13" t="s">
        <v>134</v>
      </c>
      <c r="B71" s="13" t="s">
        <v>135</v>
      </c>
      <c r="C71" s="14" t="s">
        <v>28</v>
      </c>
      <c r="D71" s="15">
        <v>28456</v>
      </c>
      <c r="E71" s="17">
        <v>120</v>
      </c>
      <c r="F71" s="19">
        <f t="shared" si="5"/>
        <v>39</v>
      </c>
      <c r="G71" s="19" t="str">
        <f t="shared" si="6"/>
        <v>adulte</v>
      </c>
      <c r="H71" s="20">
        <f t="shared" si="7"/>
        <v>0</v>
      </c>
      <c r="I71" s="21">
        <f t="shared" si="8"/>
        <v>120</v>
      </c>
      <c r="J71" s="21">
        <f t="shared" si="9"/>
        <v>0</v>
      </c>
    </row>
    <row r="72" spans="1:10" ht="16" x14ac:dyDescent="0.2">
      <c r="A72" s="13" t="s">
        <v>136</v>
      </c>
      <c r="B72" s="13" t="s">
        <v>137</v>
      </c>
      <c r="C72" s="14" t="s">
        <v>23</v>
      </c>
      <c r="D72" s="15">
        <v>34759</v>
      </c>
      <c r="E72" s="17">
        <v>72</v>
      </c>
      <c r="F72" s="19">
        <f t="shared" si="5"/>
        <v>21</v>
      </c>
      <c r="G72" s="19" t="str">
        <f t="shared" si="6"/>
        <v>junior</v>
      </c>
      <c r="H72" s="20">
        <f t="shared" si="7"/>
        <v>0.4</v>
      </c>
      <c r="I72" s="21">
        <f t="shared" si="8"/>
        <v>72</v>
      </c>
      <c r="J72" s="21">
        <f t="shared" si="9"/>
        <v>0</v>
      </c>
    </row>
    <row r="73" spans="1:10" ht="16" x14ac:dyDescent="0.2">
      <c r="A73" s="13" t="s">
        <v>138</v>
      </c>
      <c r="B73" s="13" t="s">
        <v>139</v>
      </c>
      <c r="C73" s="14" t="s">
        <v>28</v>
      </c>
      <c r="D73" s="15">
        <v>34104</v>
      </c>
      <c r="E73" s="17">
        <v>72</v>
      </c>
      <c r="F73" s="19">
        <f t="shared" si="5"/>
        <v>23</v>
      </c>
      <c r="G73" s="19" t="str">
        <f t="shared" si="6"/>
        <v>junior</v>
      </c>
      <c r="H73" s="20">
        <f t="shared" si="7"/>
        <v>0.4</v>
      </c>
      <c r="I73" s="21">
        <f t="shared" si="8"/>
        <v>72</v>
      </c>
      <c r="J73" s="21">
        <f t="shared" si="9"/>
        <v>0</v>
      </c>
    </row>
    <row r="74" spans="1:10" ht="16" x14ac:dyDescent="0.2">
      <c r="A74" s="13" t="s">
        <v>140</v>
      </c>
      <c r="B74" s="13" t="s">
        <v>141</v>
      </c>
      <c r="C74" s="14" t="s">
        <v>28</v>
      </c>
      <c r="D74" s="15">
        <v>32199</v>
      </c>
      <c r="E74" s="17">
        <v>120</v>
      </c>
      <c r="F74" s="19">
        <f t="shared" si="5"/>
        <v>28</v>
      </c>
      <c r="G74" s="19" t="str">
        <f t="shared" si="6"/>
        <v>adulte</v>
      </c>
      <c r="H74" s="20">
        <f t="shared" si="7"/>
        <v>0</v>
      </c>
      <c r="I74" s="21">
        <f t="shared" si="8"/>
        <v>120</v>
      </c>
      <c r="J74" s="21">
        <f t="shared" si="9"/>
        <v>0</v>
      </c>
    </row>
    <row r="75" spans="1:10" ht="16" x14ac:dyDescent="0.2">
      <c r="A75" s="13" t="s">
        <v>142</v>
      </c>
      <c r="B75" s="13" t="s">
        <v>143</v>
      </c>
      <c r="C75" s="14" t="s">
        <v>28</v>
      </c>
      <c r="D75" s="15">
        <v>37142</v>
      </c>
      <c r="E75" s="17">
        <v>36</v>
      </c>
      <c r="F75" s="19">
        <f t="shared" si="5"/>
        <v>15</v>
      </c>
      <c r="G75" s="19" t="str">
        <f t="shared" si="6"/>
        <v>junior</v>
      </c>
      <c r="H75" s="20">
        <f t="shared" si="7"/>
        <v>0.4</v>
      </c>
      <c r="I75" s="21">
        <f t="shared" si="8"/>
        <v>72</v>
      </c>
      <c r="J75" s="21">
        <f t="shared" si="9"/>
        <v>36</v>
      </c>
    </row>
    <row r="76" spans="1:10" ht="16" x14ac:dyDescent="0.2">
      <c r="A76" s="13" t="s">
        <v>144</v>
      </c>
      <c r="B76" s="13" t="s">
        <v>145</v>
      </c>
      <c r="C76" s="14" t="s">
        <v>23</v>
      </c>
      <c r="D76" s="15">
        <v>20663</v>
      </c>
      <c r="E76" s="17">
        <v>60</v>
      </c>
      <c r="F76" s="19">
        <f t="shared" si="5"/>
        <v>60</v>
      </c>
      <c r="G76" s="19" t="str">
        <f t="shared" si="6"/>
        <v>adulte</v>
      </c>
      <c r="H76" s="20">
        <f t="shared" si="7"/>
        <v>0</v>
      </c>
      <c r="I76" s="21">
        <f t="shared" si="8"/>
        <v>120</v>
      </c>
      <c r="J76" s="21">
        <f t="shared" si="9"/>
        <v>60</v>
      </c>
    </row>
    <row r="77" spans="1:10" ht="16" x14ac:dyDescent="0.2">
      <c r="A77" s="13" t="s">
        <v>146</v>
      </c>
      <c r="B77" s="13" t="s">
        <v>111</v>
      </c>
      <c r="C77" s="14" t="s">
        <v>23</v>
      </c>
      <c r="D77" s="15">
        <v>31218</v>
      </c>
      <c r="E77" s="17">
        <v>120</v>
      </c>
      <c r="F77" s="19">
        <f t="shared" si="5"/>
        <v>31</v>
      </c>
      <c r="G77" s="19" t="str">
        <f t="shared" si="6"/>
        <v>adulte</v>
      </c>
      <c r="H77" s="20">
        <f t="shared" si="7"/>
        <v>0</v>
      </c>
      <c r="I77" s="21">
        <f t="shared" si="8"/>
        <v>120</v>
      </c>
      <c r="J77" s="21">
        <f t="shared" si="9"/>
        <v>0</v>
      </c>
    </row>
    <row r="78" spans="1:10" ht="16" x14ac:dyDescent="0.2">
      <c r="A78" s="13" t="s">
        <v>147</v>
      </c>
      <c r="B78" s="13" t="s">
        <v>148</v>
      </c>
      <c r="C78" s="14" t="s">
        <v>23</v>
      </c>
      <c r="D78" s="15">
        <v>25971</v>
      </c>
      <c r="E78" s="17">
        <v>120</v>
      </c>
      <c r="F78" s="19">
        <f t="shared" ref="F78:F110" si="10">$B$2 - YEAR(D78)</f>
        <v>45</v>
      </c>
      <c r="G78" s="19" t="str">
        <f t="shared" ref="G78:G109" si="11">IF(F78&lt;$B$5,$B$6,IF(F78&lt;$C$5,$C$6,$D$6))</f>
        <v>adulte</v>
      </c>
      <c r="H78" s="20">
        <f t="shared" ref="H78:H110" si="12">IF(F78&lt;$B$5,$B$7,IF(F78&lt;$C$5,$C$7,$D$7))</f>
        <v>0</v>
      </c>
      <c r="I78" s="21">
        <f t="shared" ref="I78:I109" si="13">(1-H78)*$B$3</f>
        <v>120</v>
      </c>
      <c r="J78" s="21">
        <f t="shared" ref="J78:J109" si="14">I78-E78</f>
        <v>0</v>
      </c>
    </row>
    <row r="79" spans="1:10" ht="16" x14ac:dyDescent="0.2">
      <c r="A79" s="13" t="s">
        <v>149</v>
      </c>
      <c r="B79" s="13" t="s">
        <v>150</v>
      </c>
      <c r="C79" s="14" t="s">
        <v>28</v>
      </c>
      <c r="D79" s="15">
        <v>20680</v>
      </c>
      <c r="E79" s="17">
        <v>120</v>
      </c>
      <c r="F79" s="19">
        <f t="shared" si="10"/>
        <v>60</v>
      </c>
      <c r="G79" s="19" t="str">
        <f t="shared" si="11"/>
        <v>adulte</v>
      </c>
      <c r="H79" s="20">
        <f t="shared" si="12"/>
        <v>0</v>
      </c>
      <c r="I79" s="21">
        <f t="shared" si="13"/>
        <v>120</v>
      </c>
      <c r="J79" s="21">
        <f t="shared" si="14"/>
        <v>0</v>
      </c>
    </row>
    <row r="80" spans="1:10" ht="16" x14ac:dyDescent="0.2">
      <c r="A80" s="13" t="s">
        <v>151</v>
      </c>
      <c r="B80" s="13" t="s">
        <v>152</v>
      </c>
      <c r="C80" s="14" t="s">
        <v>23</v>
      </c>
      <c r="D80" s="15">
        <v>25524</v>
      </c>
      <c r="E80" s="17">
        <v>120</v>
      </c>
      <c r="F80" s="19">
        <f t="shared" si="10"/>
        <v>47</v>
      </c>
      <c r="G80" s="19" t="str">
        <f t="shared" si="11"/>
        <v>adulte</v>
      </c>
      <c r="H80" s="20">
        <f t="shared" si="12"/>
        <v>0</v>
      </c>
      <c r="I80" s="21">
        <f t="shared" si="13"/>
        <v>120</v>
      </c>
      <c r="J80" s="21">
        <f t="shared" si="14"/>
        <v>0</v>
      </c>
    </row>
    <row r="81" spans="1:10" ht="16" x14ac:dyDescent="0.2">
      <c r="A81" s="13" t="s">
        <v>153</v>
      </c>
      <c r="B81" s="13" t="s">
        <v>154</v>
      </c>
      <c r="C81" s="14" t="s">
        <v>23</v>
      </c>
      <c r="D81" s="15">
        <v>27374</v>
      </c>
      <c r="E81" s="17">
        <v>120</v>
      </c>
      <c r="F81" s="19">
        <f t="shared" si="10"/>
        <v>42</v>
      </c>
      <c r="G81" s="19" t="str">
        <f t="shared" si="11"/>
        <v>adulte</v>
      </c>
      <c r="H81" s="20">
        <f t="shared" si="12"/>
        <v>0</v>
      </c>
      <c r="I81" s="21">
        <f t="shared" si="13"/>
        <v>120</v>
      </c>
      <c r="J81" s="21">
        <f t="shared" si="14"/>
        <v>0</v>
      </c>
    </row>
    <row r="82" spans="1:10" ht="16" x14ac:dyDescent="0.2">
      <c r="A82" s="13" t="s">
        <v>155</v>
      </c>
      <c r="B82" s="13" t="s">
        <v>34</v>
      </c>
      <c r="C82" s="14" t="s">
        <v>28</v>
      </c>
      <c r="D82" s="15">
        <v>35963</v>
      </c>
      <c r="E82" s="17">
        <v>72</v>
      </c>
      <c r="F82" s="19">
        <f t="shared" si="10"/>
        <v>18</v>
      </c>
      <c r="G82" s="19" t="str">
        <f t="shared" si="11"/>
        <v>junior</v>
      </c>
      <c r="H82" s="20">
        <f t="shared" si="12"/>
        <v>0.4</v>
      </c>
      <c r="I82" s="21">
        <f t="shared" si="13"/>
        <v>72</v>
      </c>
      <c r="J82" s="21">
        <f t="shared" si="14"/>
        <v>0</v>
      </c>
    </row>
    <row r="83" spans="1:10" ht="16" x14ac:dyDescent="0.2">
      <c r="A83" s="13" t="s">
        <v>156</v>
      </c>
      <c r="B83" s="13" t="s">
        <v>157</v>
      </c>
      <c r="C83" s="14" t="s">
        <v>28</v>
      </c>
      <c r="D83" s="15">
        <v>19331</v>
      </c>
      <c r="E83" s="17">
        <v>120</v>
      </c>
      <c r="F83" s="19">
        <f t="shared" si="10"/>
        <v>64</v>
      </c>
      <c r="G83" s="19" t="str">
        <f t="shared" si="11"/>
        <v>adulte</v>
      </c>
      <c r="H83" s="20">
        <f t="shared" si="12"/>
        <v>0</v>
      </c>
      <c r="I83" s="21">
        <f t="shared" si="13"/>
        <v>120</v>
      </c>
      <c r="J83" s="21">
        <f t="shared" si="14"/>
        <v>0</v>
      </c>
    </row>
    <row r="84" spans="1:10" ht="16" x14ac:dyDescent="0.2">
      <c r="A84" s="13" t="s">
        <v>158</v>
      </c>
      <c r="B84" s="13" t="s">
        <v>159</v>
      </c>
      <c r="C84" s="14" t="s">
        <v>23</v>
      </c>
      <c r="D84" s="15">
        <v>33447</v>
      </c>
      <c r="E84" s="17">
        <v>120</v>
      </c>
      <c r="F84" s="19">
        <f t="shared" si="10"/>
        <v>25</v>
      </c>
      <c r="G84" s="19" t="str">
        <f t="shared" si="11"/>
        <v>adulte</v>
      </c>
      <c r="H84" s="20">
        <f t="shared" si="12"/>
        <v>0</v>
      </c>
      <c r="I84" s="21">
        <f t="shared" si="13"/>
        <v>120</v>
      </c>
      <c r="J84" s="21">
        <f t="shared" si="14"/>
        <v>0</v>
      </c>
    </row>
    <row r="85" spans="1:10" ht="16" x14ac:dyDescent="0.2">
      <c r="A85" s="13" t="s">
        <v>160</v>
      </c>
      <c r="B85" s="13" t="s">
        <v>161</v>
      </c>
      <c r="C85" s="14" t="s">
        <v>23</v>
      </c>
      <c r="D85" s="15">
        <v>21764</v>
      </c>
      <c r="E85" s="17">
        <v>120</v>
      </c>
      <c r="F85" s="19">
        <f t="shared" si="10"/>
        <v>57</v>
      </c>
      <c r="G85" s="19" t="str">
        <f t="shared" si="11"/>
        <v>adulte</v>
      </c>
      <c r="H85" s="20">
        <f t="shared" si="12"/>
        <v>0</v>
      </c>
      <c r="I85" s="21">
        <f t="shared" si="13"/>
        <v>120</v>
      </c>
      <c r="J85" s="21">
        <f t="shared" si="14"/>
        <v>0</v>
      </c>
    </row>
    <row r="86" spans="1:10" ht="16" x14ac:dyDescent="0.2">
      <c r="A86" s="13" t="s">
        <v>162</v>
      </c>
      <c r="B86" s="13" t="s">
        <v>161</v>
      </c>
      <c r="C86" s="14" t="s">
        <v>23</v>
      </c>
      <c r="D86" s="15">
        <v>36672</v>
      </c>
      <c r="E86" s="17">
        <v>72</v>
      </c>
      <c r="F86" s="19">
        <f t="shared" si="10"/>
        <v>16</v>
      </c>
      <c r="G86" s="19" t="str">
        <f t="shared" si="11"/>
        <v>junior</v>
      </c>
      <c r="H86" s="20">
        <f t="shared" si="12"/>
        <v>0.4</v>
      </c>
      <c r="I86" s="21">
        <f t="shared" si="13"/>
        <v>72</v>
      </c>
      <c r="J86" s="21">
        <f t="shared" si="14"/>
        <v>0</v>
      </c>
    </row>
    <row r="87" spans="1:10" ht="16" x14ac:dyDescent="0.2">
      <c r="A87" s="13" t="s">
        <v>163</v>
      </c>
      <c r="B87" s="13" t="s">
        <v>164</v>
      </c>
      <c r="C87" s="14" t="s">
        <v>28</v>
      </c>
      <c r="D87" s="15">
        <v>21030</v>
      </c>
      <c r="E87" s="17">
        <v>120</v>
      </c>
      <c r="F87" s="19">
        <f t="shared" si="10"/>
        <v>59</v>
      </c>
      <c r="G87" s="19" t="str">
        <f t="shared" si="11"/>
        <v>adulte</v>
      </c>
      <c r="H87" s="20">
        <f t="shared" si="12"/>
        <v>0</v>
      </c>
      <c r="I87" s="21">
        <f t="shared" si="13"/>
        <v>120</v>
      </c>
      <c r="J87" s="21">
        <f t="shared" si="14"/>
        <v>0</v>
      </c>
    </row>
    <row r="88" spans="1:10" ht="16" x14ac:dyDescent="0.2">
      <c r="A88" s="13" t="s">
        <v>165</v>
      </c>
      <c r="B88" s="13" t="s">
        <v>166</v>
      </c>
      <c r="C88" s="14" t="s">
        <v>23</v>
      </c>
      <c r="D88" s="15">
        <v>18744</v>
      </c>
      <c r="E88" s="17">
        <v>48</v>
      </c>
      <c r="F88" s="19">
        <f t="shared" si="10"/>
        <v>65</v>
      </c>
      <c r="G88" s="19" t="str">
        <f t="shared" si="11"/>
        <v>senior</v>
      </c>
      <c r="H88" s="20">
        <f t="shared" si="12"/>
        <v>0.2</v>
      </c>
      <c r="I88" s="21">
        <f t="shared" si="13"/>
        <v>96</v>
      </c>
      <c r="J88" s="21">
        <f t="shared" si="14"/>
        <v>48</v>
      </c>
    </row>
    <row r="89" spans="1:10" ht="16" x14ac:dyDescent="0.2">
      <c r="A89" s="13" t="s">
        <v>167</v>
      </c>
      <c r="B89" s="13" t="s">
        <v>168</v>
      </c>
      <c r="C89" s="14" t="s">
        <v>28</v>
      </c>
      <c r="D89" s="15">
        <v>31327</v>
      </c>
      <c r="E89" s="17">
        <v>120</v>
      </c>
      <c r="F89" s="19">
        <f t="shared" si="10"/>
        <v>31</v>
      </c>
      <c r="G89" s="19" t="str">
        <f t="shared" si="11"/>
        <v>adulte</v>
      </c>
      <c r="H89" s="20">
        <f t="shared" si="12"/>
        <v>0</v>
      </c>
      <c r="I89" s="21">
        <f t="shared" si="13"/>
        <v>120</v>
      </c>
      <c r="J89" s="21">
        <f t="shared" si="14"/>
        <v>0</v>
      </c>
    </row>
    <row r="90" spans="1:10" ht="16" x14ac:dyDescent="0.2">
      <c r="A90" s="13" t="s">
        <v>169</v>
      </c>
      <c r="B90" s="13" t="s">
        <v>25</v>
      </c>
      <c r="C90" s="14" t="s">
        <v>28</v>
      </c>
      <c r="D90" s="15">
        <v>20393</v>
      </c>
      <c r="E90" s="17">
        <v>120</v>
      </c>
      <c r="F90" s="19">
        <f t="shared" si="10"/>
        <v>61</v>
      </c>
      <c r="G90" s="19" t="str">
        <f t="shared" si="11"/>
        <v>adulte</v>
      </c>
      <c r="H90" s="20">
        <f t="shared" si="12"/>
        <v>0</v>
      </c>
      <c r="I90" s="21">
        <f t="shared" si="13"/>
        <v>120</v>
      </c>
      <c r="J90" s="21">
        <f t="shared" si="14"/>
        <v>0</v>
      </c>
    </row>
    <row r="91" spans="1:10" ht="16" x14ac:dyDescent="0.2">
      <c r="A91" s="13" t="s">
        <v>170</v>
      </c>
      <c r="B91" s="13" t="s">
        <v>111</v>
      </c>
      <c r="C91" s="14" t="s">
        <v>28</v>
      </c>
      <c r="D91" s="15">
        <v>28477</v>
      </c>
      <c r="E91" s="17">
        <v>120</v>
      </c>
      <c r="F91" s="19">
        <f t="shared" si="10"/>
        <v>39</v>
      </c>
      <c r="G91" s="19" t="str">
        <f t="shared" si="11"/>
        <v>adulte</v>
      </c>
      <c r="H91" s="20">
        <f t="shared" si="12"/>
        <v>0</v>
      </c>
      <c r="I91" s="21">
        <f t="shared" si="13"/>
        <v>120</v>
      </c>
      <c r="J91" s="21">
        <f t="shared" si="14"/>
        <v>0</v>
      </c>
    </row>
    <row r="92" spans="1:10" ht="16" x14ac:dyDescent="0.2">
      <c r="A92" s="13" t="s">
        <v>171</v>
      </c>
      <c r="B92" s="13" t="s">
        <v>111</v>
      </c>
      <c r="C92" s="14" t="s">
        <v>23</v>
      </c>
      <c r="D92" s="15">
        <v>18412</v>
      </c>
      <c r="E92" s="17">
        <v>96</v>
      </c>
      <c r="F92" s="19">
        <f t="shared" si="10"/>
        <v>66</v>
      </c>
      <c r="G92" s="19" t="str">
        <f t="shared" si="11"/>
        <v>senior</v>
      </c>
      <c r="H92" s="20">
        <f t="shared" si="12"/>
        <v>0.2</v>
      </c>
      <c r="I92" s="21">
        <f t="shared" si="13"/>
        <v>96</v>
      </c>
      <c r="J92" s="21">
        <f t="shared" si="14"/>
        <v>0</v>
      </c>
    </row>
    <row r="93" spans="1:10" ht="16" x14ac:dyDescent="0.2">
      <c r="A93" s="13" t="s">
        <v>172</v>
      </c>
      <c r="B93" s="13" t="s">
        <v>173</v>
      </c>
      <c r="C93" s="14" t="s">
        <v>28</v>
      </c>
      <c r="D93" s="15">
        <v>19987</v>
      </c>
      <c r="E93" s="17">
        <v>120</v>
      </c>
      <c r="F93" s="19">
        <f t="shared" si="10"/>
        <v>62</v>
      </c>
      <c r="G93" s="19" t="str">
        <f t="shared" si="11"/>
        <v>adulte</v>
      </c>
      <c r="H93" s="20">
        <f t="shared" si="12"/>
        <v>0</v>
      </c>
      <c r="I93" s="21">
        <f t="shared" si="13"/>
        <v>120</v>
      </c>
      <c r="J93" s="21">
        <f t="shared" si="14"/>
        <v>0</v>
      </c>
    </row>
    <row r="94" spans="1:10" ht="16" x14ac:dyDescent="0.2">
      <c r="A94" s="13" t="s">
        <v>174</v>
      </c>
      <c r="B94" s="13" t="s">
        <v>175</v>
      </c>
      <c r="C94" s="14" t="s">
        <v>23</v>
      </c>
      <c r="D94" s="15">
        <v>24388</v>
      </c>
      <c r="E94" s="17">
        <v>60</v>
      </c>
      <c r="F94" s="19">
        <f t="shared" si="10"/>
        <v>50</v>
      </c>
      <c r="G94" s="19" t="str">
        <f t="shared" si="11"/>
        <v>adulte</v>
      </c>
      <c r="H94" s="20">
        <f t="shared" si="12"/>
        <v>0</v>
      </c>
      <c r="I94" s="21">
        <f t="shared" si="13"/>
        <v>120</v>
      </c>
      <c r="J94" s="21">
        <f t="shared" si="14"/>
        <v>60</v>
      </c>
    </row>
    <row r="95" spans="1:10" ht="16" x14ac:dyDescent="0.2">
      <c r="A95" s="13" t="s">
        <v>176</v>
      </c>
      <c r="B95" s="13" t="s">
        <v>177</v>
      </c>
      <c r="C95" s="14" t="s">
        <v>23</v>
      </c>
      <c r="D95" s="15">
        <v>27706</v>
      </c>
      <c r="E95" s="17">
        <v>60</v>
      </c>
      <c r="F95" s="19">
        <f t="shared" si="10"/>
        <v>41</v>
      </c>
      <c r="G95" s="19" t="str">
        <f t="shared" si="11"/>
        <v>adulte</v>
      </c>
      <c r="H95" s="20">
        <f t="shared" si="12"/>
        <v>0</v>
      </c>
      <c r="I95" s="21">
        <f t="shared" si="13"/>
        <v>120</v>
      </c>
      <c r="J95" s="21">
        <f t="shared" si="14"/>
        <v>60</v>
      </c>
    </row>
    <row r="96" spans="1:10" ht="16" x14ac:dyDescent="0.2">
      <c r="A96" s="13" t="s">
        <v>178</v>
      </c>
      <c r="B96" s="13" t="s">
        <v>179</v>
      </c>
      <c r="C96" s="14" t="s">
        <v>23</v>
      </c>
      <c r="D96" s="15">
        <v>27062</v>
      </c>
      <c r="E96" s="17">
        <v>60</v>
      </c>
      <c r="F96" s="19">
        <f t="shared" si="10"/>
        <v>42</v>
      </c>
      <c r="G96" s="19" t="str">
        <f t="shared" si="11"/>
        <v>adulte</v>
      </c>
      <c r="H96" s="20">
        <f t="shared" si="12"/>
        <v>0</v>
      </c>
      <c r="I96" s="21">
        <f t="shared" si="13"/>
        <v>120</v>
      </c>
      <c r="J96" s="21">
        <f t="shared" si="14"/>
        <v>60</v>
      </c>
    </row>
    <row r="97" spans="1:10" ht="16" x14ac:dyDescent="0.2">
      <c r="A97" s="13" t="s">
        <v>180</v>
      </c>
      <c r="B97" s="13" t="s">
        <v>131</v>
      </c>
      <c r="C97" s="14" t="s">
        <v>23</v>
      </c>
      <c r="D97" s="15">
        <v>28402</v>
      </c>
      <c r="E97" s="17">
        <v>120</v>
      </c>
      <c r="F97" s="19">
        <f t="shared" si="10"/>
        <v>39</v>
      </c>
      <c r="G97" s="19" t="str">
        <f t="shared" si="11"/>
        <v>adulte</v>
      </c>
      <c r="H97" s="20">
        <f t="shared" si="12"/>
        <v>0</v>
      </c>
      <c r="I97" s="21">
        <f t="shared" si="13"/>
        <v>120</v>
      </c>
      <c r="J97" s="21">
        <f t="shared" si="14"/>
        <v>0</v>
      </c>
    </row>
    <row r="98" spans="1:10" ht="16" x14ac:dyDescent="0.2">
      <c r="A98" s="13" t="s">
        <v>181</v>
      </c>
      <c r="B98" s="13" t="s">
        <v>25</v>
      </c>
      <c r="C98" s="14" t="s">
        <v>23</v>
      </c>
      <c r="D98" s="15">
        <v>33405</v>
      </c>
      <c r="E98" s="17">
        <v>120</v>
      </c>
      <c r="F98" s="19">
        <f t="shared" si="10"/>
        <v>25</v>
      </c>
      <c r="G98" s="19" t="str">
        <f t="shared" si="11"/>
        <v>adulte</v>
      </c>
      <c r="H98" s="20">
        <f t="shared" si="12"/>
        <v>0</v>
      </c>
      <c r="I98" s="21">
        <f t="shared" si="13"/>
        <v>120</v>
      </c>
      <c r="J98" s="21">
        <f t="shared" si="14"/>
        <v>0</v>
      </c>
    </row>
    <row r="99" spans="1:10" ht="16" x14ac:dyDescent="0.2">
      <c r="A99" s="13" t="s">
        <v>181</v>
      </c>
      <c r="B99" s="13" t="s">
        <v>182</v>
      </c>
      <c r="C99" s="14" t="s">
        <v>28</v>
      </c>
      <c r="D99" s="15">
        <v>29458</v>
      </c>
      <c r="E99" s="17">
        <v>120</v>
      </c>
      <c r="F99" s="19">
        <f t="shared" si="10"/>
        <v>36</v>
      </c>
      <c r="G99" s="19" t="str">
        <f t="shared" si="11"/>
        <v>adulte</v>
      </c>
      <c r="H99" s="20">
        <f t="shared" si="12"/>
        <v>0</v>
      </c>
      <c r="I99" s="21">
        <f t="shared" si="13"/>
        <v>120</v>
      </c>
      <c r="J99" s="21">
        <f t="shared" si="14"/>
        <v>0</v>
      </c>
    </row>
    <row r="100" spans="1:10" ht="16" x14ac:dyDescent="0.2">
      <c r="A100" s="13" t="s">
        <v>183</v>
      </c>
      <c r="B100" s="13" t="s">
        <v>184</v>
      </c>
      <c r="C100" s="14" t="s">
        <v>23</v>
      </c>
      <c r="D100" s="15">
        <v>22138</v>
      </c>
      <c r="E100" s="17">
        <v>120</v>
      </c>
      <c r="F100" s="19">
        <f t="shared" si="10"/>
        <v>56</v>
      </c>
      <c r="G100" s="19" t="str">
        <f t="shared" si="11"/>
        <v>adulte</v>
      </c>
      <c r="H100" s="20">
        <f t="shared" si="12"/>
        <v>0</v>
      </c>
      <c r="I100" s="21">
        <f t="shared" si="13"/>
        <v>120</v>
      </c>
      <c r="J100" s="21">
        <f t="shared" si="14"/>
        <v>0</v>
      </c>
    </row>
    <row r="101" spans="1:10" ht="16" x14ac:dyDescent="0.2">
      <c r="A101" s="13" t="s">
        <v>183</v>
      </c>
      <c r="B101" s="13" t="s">
        <v>185</v>
      </c>
      <c r="C101" s="14" t="s">
        <v>28</v>
      </c>
      <c r="D101" s="15">
        <v>30246</v>
      </c>
      <c r="E101" s="17">
        <v>120</v>
      </c>
      <c r="F101" s="19">
        <f t="shared" si="10"/>
        <v>34</v>
      </c>
      <c r="G101" s="19" t="str">
        <f t="shared" si="11"/>
        <v>adulte</v>
      </c>
      <c r="H101" s="20">
        <f t="shared" si="12"/>
        <v>0</v>
      </c>
      <c r="I101" s="21">
        <f t="shared" si="13"/>
        <v>120</v>
      </c>
      <c r="J101" s="21">
        <f t="shared" si="14"/>
        <v>0</v>
      </c>
    </row>
    <row r="102" spans="1:10" ht="32" x14ac:dyDescent="0.2">
      <c r="A102" s="13" t="s">
        <v>186</v>
      </c>
      <c r="B102" s="13" t="s">
        <v>187</v>
      </c>
      <c r="C102" s="14" t="s">
        <v>23</v>
      </c>
      <c r="D102" s="15">
        <v>19650</v>
      </c>
      <c r="E102" s="17">
        <v>60</v>
      </c>
      <c r="F102" s="19">
        <f t="shared" si="10"/>
        <v>63</v>
      </c>
      <c r="G102" s="19" t="str">
        <f t="shared" si="11"/>
        <v>adulte</v>
      </c>
      <c r="H102" s="20">
        <f t="shared" si="12"/>
        <v>0</v>
      </c>
      <c r="I102" s="21">
        <f t="shared" si="13"/>
        <v>120</v>
      </c>
      <c r="J102" s="21">
        <f t="shared" si="14"/>
        <v>60</v>
      </c>
    </row>
    <row r="103" spans="1:10" ht="16" x14ac:dyDescent="0.2">
      <c r="A103" s="13" t="s">
        <v>188</v>
      </c>
      <c r="B103" s="13" t="s">
        <v>189</v>
      </c>
      <c r="C103" s="14" t="s">
        <v>23</v>
      </c>
      <c r="D103" s="15">
        <v>19267</v>
      </c>
      <c r="E103" s="17">
        <v>120</v>
      </c>
      <c r="F103" s="19">
        <f t="shared" si="10"/>
        <v>64</v>
      </c>
      <c r="G103" s="19" t="str">
        <f t="shared" si="11"/>
        <v>adulte</v>
      </c>
      <c r="H103" s="20">
        <f t="shared" si="12"/>
        <v>0</v>
      </c>
      <c r="I103" s="21">
        <f t="shared" si="13"/>
        <v>120</v>
      </c>
      <c r="J103" s="21">
        <f t="shared" si="14"/>
        <v>0</v>
      </c>
    </row>
    <row r="104" spans="1:10" ht="16" x14ac:dyDescent="0.2">
      <c r="A104" s="13" t="s">
        <v>190</v>
      </c>
      <c r="B104" s="13" t="s">
        <v>191</v>
      </c>
      <c r="C104" s="14" t="s">
        <v>23</v>
      </c>
      <c r="D104" s="15">
        <v>25075</v>
      </c>
      <c r="E104" s="17">
        <v>120</v>
      </c>
      <c r="F104" s="19">
        <f t="shared" si="10"/>
        <v>48</v>
      </c>
      <c r="G104" s="19" t="str">
        <f t="shared" si="11"/>
        <v>adulte</v>
      </c>
      <c r="H104" s="20">
        <f t="shared" si="12"/>
        <v>0</v>
      </c>
      <c r="I104" s="21">
        <f t="shared" si="13"/>
        <v>120</v>
      </c>
      <c r="J104" s="21">
        <f t="shared" si="14"/>
        <v>0</v>
      </c>
    </row>
    <row r="105" spans="1:10" ht="16" x14ac:dyDescent="0.2">
      <c r="A105" s="13" t="s">
        <v>192</v>
      </c>
      <c r="B105" s="13" t="s">
        <v>193</v>
      </c>
      <c r="C105" s="14" t="s">
        <v>28</v>
      </c>
      <c r="D105" s="15">
        <v>34636</v>
      </c>
      <c r="E105" s="17">
        <v>72</v>
      </c>
      <c r="F105" s="19">
        <f t="shared" si="10"/>
        <v>22</v>
      </c>
      <c r="G105" s="19" t="str">
        <f t="shared" si="11"/>
        <v>junior</v>
      </c>
      <c r="H105" s="20">
        <f t="shared" si="12"/>
        <v>0.4</v>
      </c>
      <c r="I105" s="21">
        <f t="shared" si="13"/>
        <v>72</v>
      </c>
      <c r="J105" s="21">
        <f t="shared" si="14"/>
        <v>0</v>
      </c>
    </row>
    <row r="106" spans="1:10" ht="16" x14ac:dyDescent="0.2">
      <c r="A106" s="13" t="s">
        <v>194</v>
      </c>
      <c r="B106" s="13" t="s">
        <v>195</v>
      </c>
      <c r="C106" s="14" t="s">
        <v>23</v>
      </c>
      <c r="D106" s="15">
        <v>38424</v>
      </c>
      <c r="E106" s="17">
        <v>36</v>
      </c>
      <c r="F106" s="19">
        <f t="shared" si="10"/>
        <v>11</v>
      </c>
      <c r="G106" s="19" t="str">
        <f t="shared" si="11"/>
        <v>junior</v>
      </c>
      <c r="H106" s="20">
        <f t="shared" si="12"/>
        <v>0.4</v>
      </c>
      <c r="I106" s="21">
        <f t="shared" si="13"/>
        <v>72</v>
      </c>
      <c r="J106" s="21">
        <f t="shared" si="14"/>
        <v>36</v>
      </c>
    </row>
    <row r="107" spans="1:10" ht="16" x14ac:dyDescent="0.2">
      <c r="A107" s="13" t="s">
        <v>196</v>
      </c>
      <c r="B107" s="13" t="s">
        <v>197</v>
      </c>
      <c r="C107" s="14" t="s">
        <v>28</v>
      </c>
      <c r="D107" s="15">
        <v>29118</v>
      </c>
      <c r="E107" s="17">
        <v>120</v>
      </c>
      <c r="F107" s="19">
        <f t="shared" si="10"/>
        <v>37</v>
      </c>
      <c r="G107" s="19" t="str">
        <f t="shared" si="11"/>
        <v>adulte</v>
      </c>
      <c r="H107" s="20">
        <f t="shared" si="12"/>
        <v>0</v>
      </c>
      <c r="I107" s="21">
        <f t="shared" si="13"/>
        <v>120</v>
      </c>
      <c r="J107" s="21">
        <f t="shared" si="14"/>
        <v>0</v>
      </c>
    </row>
    <row r="108" spans="1:10" ht="16" x14ac:dyDescent="0.2">
      <c r="A108" s="13" t="s">
        <v>198</v>
      </c>
      <c r="B108" s="13" t="s">
        <v>199</v>
      </c>
      <c r="C108" s="14" t="s">
        <v>23</v>
      </c>
      <c r="D108" s="15">
        <v>27382</v>
      </c>
      <c r="E108" s="17">
        <v>120</v>
      </c>
      <c r="F108" s="19">
        <f t="shared" si="10"/>
        <v>42</v>
      </c>
      <c r="G108" s="19" t="str">
        <f t="shared" si="11"/>
        <v>adulte</v>
      </c>
      <c r="H108" s="20">
        <f t="shared" si="12"/>
        <v>0</v>
      </c>
      <c r="I108" s="21">
        <f t="shared" si="13"/>
        <v>120</v>
      </c>
      <c r="J108" s="21">
        <f t="shared" si="14"/>
        <v>0</v>
      </c>
    </row>
    <row r="109" spans="1:10" ht="16" x14ac:dyDescent="0.2">
      <c r="A109" s="13" t="s">
        <v>200</v>
      </c>
      <c r="B109" s="13" t="s">
        <v>201</v>
      </c>
      <c r="C109" s="14" t="s">
        <v>23</v>
      </c>
      <c r="D109" s="15">
        <v>24246</v>
      </c>
      <c r="E109" s="17">
        <v>120</v>
      </c>
      <c r="F109" s="19">
        <f t="shared" si="10"/>
        <v>50</v>
      </c>
      <c r="G109" s="19" t="str">
        <f t="shared" si="11"/>
        <v>adulte</v>
      </c>
      <c r="H109" s="20">
        <f t="shared" si="12"/>
        <v>0</v>
      </c>
      <c r="I109" s="21">
        <f t="shared" si="13"/>
        <v>120</v>
      </c>
      <c r="J109" s="21">
        <f t="shared" si="14"/>
        <v>0</v>
      </c>
    </row>
    <row r="110" spans="1:10" ht="16" x14ac:dyDescent="0.2">
      <c r="A110" s="13" t="s">
        <v>202</v>
      </c>
      <c r="B110" s="13" t="s">
        <v>203</v>
      </c>
      <c r="C110" s="14" t="s">
        <v>23</v>
      </c>
      <c r="D110" s="15">
        <v>34347</v>
      </c>
      <c r="E110" s="17">
        <v>72</v>
      </c>
      <c r="F110" s="19">
        <f t="shared" si="10"/>
        <v>22</v>
      </c>
      <c r="G110" s="19" t="str">
        <f t="shared" ref="G110" si="15">IF(F110&lt;$B$5,$B$6,IF(F110&lt;$C$5,$C$6,$D$6))</f>
        <v>junior</v>
      </c>
      <c r="H110" s="20">
        <f t="shared" si="12"/>
        <v>0.4</v>
      </c>
      <c r="I110" s="21">
        <f t="shared" ref="I110" si="16">(1-H110)*$B$3</f>
        <v>72</v>
      </c>
      <c r="J110" s="21">
        <f t="shared" ref="J110" si="17">I110-E110</f>
        <v>0</v>
      </c>
    </row>
    <row r="111" spans="1:10" x14ac:dyDescent="0.15">
      <c r="F111" s="22"/>
      <c r="G111" s="22"/>
      <c r="H111" s="22"/>
      <c r="I111" s="22"/>
      <c r="J111" s="22"/>
    </row>
    <row r="112" spans="1:10" x14ac:dyDescent="0.15">
      <c r="F112" s="22"/>
      <c r="G112" s="22"/>
      <c r="H112" s="22"/>
      <c r="I112" s="22"/>
      <c r="J112" s="22"/>
    </row>
    <row r="113" spans="6:10" x14ac:dyDescent="0.15">
      <c r="F113" s="22"/>
      <c r="G113" s="22"/>
      <c r="H113" s="22"/>
      <c r="I113" s="22"/>
      <c r="J113" s="22"/>
    </row>
    <row r="114" spans="6:10" x14ac:dyDescent="0.15">
      <c r="F114" s="22"/>
      <c r="G114" s="22"/>
      <c r="H114" s="22"/>
      <c r="I114" s="22"/>
      <c r="J114" s="22"/>
    </row>
    <row r="115" spans="6:10" x14ac:dyDescent="0.15">
      <c r="F115" s="22"/>
      <c r="G115" s="22"/>
      <c r="H115" s="22"/>
      <c r="I115" s="22"/>
      <c r="J115" s="22"/>
    </row>
    <row r="116" spans="6:10" x14ac:dyDescent="0.15">
      <c r="F116" s="22"/>
      <c r="G116" s="22"/>
      <c r="H116" s="22"/>
      <c r="I116" s="22"/>
      <c r="J116" s="22"/>
    </row>
    <row r="117" spans="6:10" x14ac:dyDescent="0.15">
      <c r="F117" s="22"/>
      <c r="G117" s="22"/>
      <c r="H117" s="22"/>
      <c r="I117" s="22"/>
      <c r="J117" s="22"/>
    </row>
    <row r="118" spans="6:10" x14ac:dyDescent="0.15">
      <c r="F118" s="22"/>
      <c r="G118" s="22"/>
      <c r="H118" s="22"/>
      <c r="I118" s="22"/>
      <c r="J118" s="22"/>
    </row>
    <row r="119" spans="6:10" x14ac:dyDescent="0.15">
      <c r="F119" s="22"/>
      <c r="G119" s="22"/>
      <c r="H119" s="22"/>
      <c r="I119" s="22"/>
      <c r="J119" s="22"/>
    </row>
    <row r="120" spans="6:10" x14ac:dyDescent="0.15">
      <c r="F120" s="22"/>
      <c r="G120" s="22"/>
      <c r="H120" s="22"/>
      <c r="I120" s="22"/>
      <c r="J120" s="22"/>
    </row>
  </sheetData>
  <mergeCells count="1">
    <mergeCell ref="A1:J1"/>
  </mergeCells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Consignes</vt:lpstr>
      <vt:lpstr>Adhésions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Laurence CHARPENTIER-LEFEBVRE</cp:lastModifiedBy>
  <cp:revision>12</cp:revision>
  <dcterms:created xsi:type="dcterms:W3CDTF">2016-07-28T09:56:53Z</dcterms:created>
  <dcterms:modified xsi:type="dcterms:W3CDTF">2017-09-03T18:33:43Z</dcterms:modified>
</cp:coreProperties>
</file>