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miseEnForme\"/>
    </mc:Choice>
  </mc:AlternateContent>
  <bookViews>
    <workbookView xWindow="0" yWindow="0" windowWidth="19890" windowHeight="8490"/>
  </bookViews>
  <sheets>
    <sheet name="Graphiques" sheetId="1" r:id="rId1"/>
    <sheet name="Liste" sheetId="2" r:id="rId2"/>
  </sheets>
  <definedNames>
    <definedName name="_xlnm._FilterDatabase" localSheetId="1" hidden="1">Liste!$A$1:$I$29</definedName>
    <definedName name="_xlnm.Criteria" localSheetId="1">Liste!$P$1:$R$3</definedName>
    <definedName name="etudiant">Graphiques!$E$4</definedName>
    <definedName name="_xlnm.Extract" localSheetId="1">Liste!$L$1:$N$1</definedName>
    <definedName name="id">Liste!$Q$12</definedName>
    <definedName name="normal">Graphiques!$C$4</definedName>
    <definedName name="privilege">Graphiques!$D$4</definedName>
    <definedName name="tableau">Liste!$A$1:$I$29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G30" i="2"/>
  <c r="H30" i="2"/>
  <c r="I30" i="2"/>
  <c r="E30" i="2"/>
  <c r="Q15" i="2" l="1"/>
  <c r="Q14" i="2"/>
  <c r="Q13" i="2"/>
  <c r="E9" i="1" l="1"/>
  <c r="E8" i="1"/>
  <c r="E7" i="1"/>
  <c r="E10" i="1" s="1"/>
  <c r="B10" i="1" l="1"/>
  <c r="C10" i="1"/>
</calcChain>
</file>

<file path=xl/sharedStrings.xml><?xml version="1.0" encoding="utf-8"?>
<sst xmlns="http://schemas.openxmlformats.org/spreadsheetml/2006/main" count="148" uniqueCount="73">
  <si>
    <t>Prénom</t>
  </si>
  <si>
    <t>ALAZART</t>
  </si>
  <si>
    <t>Pierre</t>
  </si>
  <si>
    <t>AUD</t>
  </si>
  <si>
    <t>Anne</t>
  </si>
  <si>
    <t>AUSSENAC</t>
  </si>
  <si>
    <t>Paul</t>
  </si>
  <si>
    <t>BAGNOL</t>
  </si>
  <si>
    <t>Alain</t>
  </si>
  <si>
    <t>Dominique</t>
  </si>
  <si>
    <t>BATISTE</t>
  </si>
  <si>
    <t>BELLE</t>
  </si>
  <si>
    <t>Agnès</t>
  </si>
  <si>
    <t>BERTHET</t>
  </si>
  <si>
    <t>Albert</t>
  </si>
  <si>
    <t>BIZET</t>
  </si>
  <si>
    <t>Sylvain</t>
  </si>
  <si>
    <t>BOMPARD</t>
  </si>
  <si>
    <t>BONTE</t>
  </si>
  <si>
    <t>Carine</t>
  </si>
  <si>
    <t>BOULAMOY</t>
  </si>
  <si>
    <t>Paul-Louis</t>
  </si>
  <si>
    <t>BOUSSY</t>
  </si>
  <si>
    <t>Jean</t>
  </si>
  <si>
    <t>Jean-Paul</t>
  </si>
  <si>
    <t>BRAUT</t>
  </si>
  <si>
    <t>Aldo</t>
  </si>
  <si>
    <t>BREMOND</t>
  </si>
  <si>
    <t>CADEROUSSE</t>
  </si>
  <si>
    <t>Michel</t>
  </si>
  <si>
    <t>CANAVESE</t>
  </si>
  <si>
    <t>Judicaël</t>
  </si>
  <si>
    <t>CANONGE</t>
  </si>
  <si>
    <t>Jessica</t>
  </si>
  <si>
    <t>CASADEI</t>
  </si>
  <si>
    <t>Dorothée</t>
  </si>
  <si>
    <t>CHARAT</t>
  </si>
  <si>
    <t>Célia</t>
  </si>
  <si>
    <t>CHEVANT</t>
  </si>
  <si>
    <t>Laurent</t>
  </si>
  <si>
    <t>CHMONFILS</t>
  </si>
  <si>
    <t>Thierry</t>
  </si>
  <si>
    <t>CHRISTMANN</t>
  </si>
  <si>
    <t>Clémence</t>
  </si>
  <si>
    <t>COLLO</t>
  </si>
  <si>
    <t>COULONGE</t>
  </si>
  <si>
    <t>Claude</t>
  </si>
  <si>
    <t>COURBIER</t>
  </si>
  <si>
    <t>Colette</t>
  </si>
  <si>
    <t>COURREGES</t>
  </si>
  <si>
    <t>François</t>
  </si>
  <si>
    <t>Etudiant</t>
  </si>
  <si>
    <t>Cinéma</t>
  </si>
  <si>
    <t>Normal</t>
  </si>
  <si>
    <t>Privilège</t>
  </si>
  <si>
    <t>Nombre de places</t>
  </si>
  <si>
    <t>Prix</t>
  </si>
  <si>
    <t>Nom</t>
  </si>
  <si>
    <t>Classe</t>
  </si>
  <si>
    <t>Français</t>
  </si>
  <si>
    <t>Math</t>
  </si>
  <si>
    <t>Histoire</t>
  </si>
  <si>
    <t>Physique</t>
  </si>
  <si>
    <t>Anglais</t>
  </si>
  <si>
    <t>6A</t>
  </si>
  <si>
    <t>6B</t>
  </si>
  <si>
    <t>6C</t>
  </si>
  <si>
    <t>6D</t>
  </si>
  <si>
    <t>6E</t>
  </si>
  <si>
    <t>ID</t>
  </si>
  <si>
    <t>&gt;15</t>
  </si>
  <si>
    <t>&gt;12</t>
  </si>
  <si>
    <t>&lt;16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</si>
</sst>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44" fontId="0" fillId="0" borderId="0" xfId="2" applyFont="1" applyFill="1" applyBorder="1"/>
    <xf numFmtId="164" fontId="0" fillId="0" borderId="0" xfId="3" applyNumberFormat="1" applyFont="1" applyFill="1" applyBorder="1"/>
    <xf numFmtId="44" fontId="0" fillId="0" borderId="0" xfId="2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4" fontId="5" fillId="0" borderId="0" xfId="0" applyNumberFormat="1" applyFont="1" applyFill="1" applyBorder="1" applyAlignment="1">
      <alignment horizontal="center" vertical="center" wrapText="1"/>
    </xf>
    <xf numFmtId="9" fontId="1" fillId="0" borderId="0" xfId="3" applyFont="1" applyFill="1" applyBorder="1"/>
    <xf numFmtId="0" fontId="0" fillId="0" borderId="0" xfId="0" applyNumberForma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vertical="center"/>
    </xf>
    <xf numFmtId="44" fontId="5" fillId="0" borderId="0" xfId="2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wrapText="1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4" fontId="6" fillId="0" borderId="3" xfId="2" applyFont="1" applyFill="1" applyBorder="1" applyAlignment="1">
      <alignment horizontal="center" vertical="center"/>
    </xf>
    <xf numFmtId="44" fontId="6" fillId="0" borderId="5" xfId="2" applyFont="1" applyFill="1" applyBorder="1" applyAlignment="1">
      <alignment horizontal="center" vertical="center"/>
    </xf>
    <xf numFmtId="44" fontId="6" fillId="0" borderId="7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4" fontId="6" fillId="0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44" fontId="7" fillId="3" borderId="6" xfId="2" applyFont="1" applyFill="1" applyBorder="1" applyAlignment="1">
      <alignment horizontal="center" wrapText="1"/>
    </xf>
    <xf numFmtId="44" fontId="7" fillId="3" borderId="11" xfId="2" applyFont="1" applyFill="1" applyBorder="1" applyAlignment="1">
      <alignment horizontal="center" wrapText="1"/>
    </xf>
    <xf numFmtId="44" fontId="7" fillId="3" borderId="7" xfId="2" applyFont="1" applyFill="1" applyBorder="1" applyAlignment="1">
      <alignment horizontal="center" wrapText="1"/>
    </xf>
    <xf numFmtId="44" fontId="7" fillId="3" borderId="2" xfId="2" applyFont="1" applyFill="1" applyBorder="1" applyAlignment="1">
      <alignment horizontal="center" vertical="center"/>
    </xf>
    <xf numFmtId="44" fontId="7" fillId="3" borderId="10" xfId="2" applyFont="1" applyFill="1" applyBorder="1" applyAlignment="1">
      <alignment horizontal="center" vertical="center"/>
    </xf>
    <xf numFmtId="44" fontId="7" fillId="3" borderId="3" xfId="2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44" fontId="7" fillId="0" borderId="2" xfId="2" applyFont="1" applyFill="1" applyBorder="1"/>
    <xf numFmtId="0" fontId="7" fillId="0" borderId="3" xfId="2" applyNumberFormat="1" applyFont="1" applyFill="1" applyBorder="1" applyAlignment="1">
      <alignment horizontal="center" vertical="center"/>
    </xf>
    <xf numFmtId="44" fontId="7" fillId="0" borderId="4" xfId="2" applyFont="1" applyFill="1" applyBorder="1"/>
    <xf numFmtId="0" fontId="7" fillId="0" borderId="5" xfId="1" applyNumberFormat="1" applyFont="1" applyFill="1" applyBorder="1" applyAlignment="1">
      <alignment horizontal="center" vertical="center"/>
    </xf>
    <xf numFmtId="44" fontId="7" fillId="0" borderId="4" xfId="2" applyFont="1" applyFill="1" applyBorder="1" applyAlignment="1">
      <alignment horizontal="center" vertical="center"/>
    </xf>
    <xf numFmtId="0" fontId="7" fillId="0" borderId="5" xfId="2" applyNumberFormat="1" applyFont="1" applyFill="1" applyBorder="1" applyAlignment="1">
      <alignment horizontal="center" vertical="center"/>
    </xf>
    <xf numFmtId="44" fontId="7" fillId="0" borderId="6" xfId="2" applyFont="1" applyFill="1" applyBorder="1"/>
    <xf numFmtId="0" fontId="7" fillId="0" borderId="7" xfId="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0" borderId="0" xfId="4" applyNumberFormat="1" applyFont="1" applyFill="1" applyBorder="1" applyAlignment="1">
      <alignment horizontal="right" wrapText="1"/>
    </xf>
    <xf numFmtId="0" fontId="2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wrapText="1"/>
    </xf>
    <xf numFmtId="43" fontId="0" fillId="0" borderId="0" xfId="1" applyFont="1" applyFill="1" applyBorder="1" applyAlignment="1">
      <alignment horizontal="center"/>
    </xf>
    <xf numFmtId="0" fontId="0" fillId="4" borderId="4" xfId="0" applyFill="1" applyBorder="1"/>
    <xf numFmtId="0" fontId="2" fillId="4" borderId="1" xfId="4" applyNumberFormat="1" applyFont="1" applyFill="1" applyBorder="1" applyAlignment="1">
      <alignment horizontal="right" wrapText="1"/>
    </xf>
    <xf numFmtId="0" fontId="2" fillId="4" borderId="1" xfId="4" applyFont="1" applyFill="1" applyBorder="1" applyAlignment="1">
      <alignment wrapText="1"/>
    </xf>
    <xf numFmtId="0" fontId="2" fillId="4" borderId="1" xfId="4" applyFont="1" applyFill="1" applyBorder="1" applyAlignment="1">
      <alignment horizontal="center" wrapText="1"/>
    </xf>
    <xf numFmtId="0" fontId="2" fillId="4" borderId="5" xfId="4" applyFont="1" applyFill="1" applyBorder="1" applyAlignment="1">
      <alignment horizontal="center" wrapText="1"/>
    </xf>
    <xf numFmtId="0" fontId="0" fillId="4" borderId="6" xfId="0" applyFill="1" applyBorder="1"/>
    <xf numFmtId="0" fontId="2" fillId="4" borderId="11" xfId="4" applyNumberFormat="1" applyFont="1" applyFill="1" applyBorder="1" applyAlignment="1">
      <alignment horizontal="right" wrapText="1"/>
    </xf>
    <xf numFmtId="0" fontId="2" fillId="4" borderId="11" xfId="4" applyFont="1" applyFill="1" applyBorder="1" applyAlignment="1">
      <alignment wrapText="1"/>
    </xf>
    <xf numFmtId="0" fontId="2" fillId="4" borderId="11" xfId="4" applyFont="1" applyFill="1" applyBorder="1" applyAlignment="1">
      <alignment horizontal="center" wrapText="1"/>
    </xf>
    <xf numFmtId="0" fontId="2" fillId="4" borderId="7" xfId="4" applyFont="1" applyFill="1" applyBorder="1" applyAlignment="1">
      <alignment horizontal="center" wrapText="1"/>
    </xf>
    <xf numFmtId="0" fontId="0" fillId="6" borderId="2" xfId="0" applyFill="1" applyBorder="1"/>
    <xf numFmtId="0" fontId="0" fillId="7" borderId="2" xfId="0" applyFill="1" applyBorder="1"/>
    <xf numFmtId="0" fontId="2" fillId="7" borderId="10" xfId="4" applyNumberFormat="1" applyFont="1" applyFill="1" applyBorder="1" applyAlignment="1">
      <alignment horizontal="center" vertical="center" wrapText="1"/>
    </xf>
    <xf numFmtId="0" fontId="2" fillId="7" borderId="10" xfId="4" applyFont="1" applyFill="1" applyBorder="1" applyAlignment="1">
      <alignment horizontal="center" vertical="center" wrapText="1"/>
    </xf>
    <xf numFmtId="43" fontId="2" fillId="7" borderId="10" xfId="1" applyFont="1" applyFill="1" applyBorder="1" applyAlignment="1">
      <alignment horizontal="center" vertical="center" wrapText="1"/>
    </xf>
    <xf numFmtId="0" fontId="2" fillId="7" borderId="3" xfId="4" applyFont="1" applyFill="1" applyBorder="1" applyAlignment="1">
      <alignment horizontal="center" vertical="center" wrapText="1"/>
    </xf>
    <xf numFmtId="0" fontId="2" fillId="4" borderId="19" xfId="4" applyNumberFormat="1" applyFont="1" applyFill="1" applyBorder="1" applyAlignment="1">
      <alignment horizontal="right" wrapText="1"/>
    </xf>
    <xf numFmtId="0" fontId="2" fillId="4" borderId="19" xfId="4" applyFont="1" applyFill="1" applyBorder="1" applyAlignment="1">
      <alignment wrapText="1"/>
    </xf>
    <xf numFmtId="0" fontId="0" fillId="6" borderId="4" xfId="0" applyFill="1" applyBorder="1"/>
    <xf numFmtId="0" fontId="0" fillId="6" borderId="6" xfId="0" applyFill="1" applyBorder="1"/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5">
    <cellStyle name="Milliers" xfId="1" builtinId="3"/>
    <cellStyle name="Monétaire" xfId="2" builtinId="4"/>
    <cellStyle name="Normal" xfId="0" builtinId="0"/>
    <cellStyle name="Normal_Feuil1" xfId="4"/>
    <cellStyle name="Pourcentage" xfId="3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places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Graphiques!$D$6</c:f>
              <c:strCache>
                <c:ptCount val="1"/>
                <c:pt idx="0">
                  <c:v>Nombre de places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Graphiques!$C$7:$C$9</c:f>
              <c:strCache>
                <c:ptCount val="3"/>
                <c:pt idx="0">
                  <c:v>Normal</c:v>
                </c:pt>
                <c:pt idx="1">
                  <c:v>Privilège</c:v>
                </c:pt>
                <c:pt idx="2">
                  <c:v>Etudiant</c:v>
                </c:pt>
              </c:strCache>
            </c:strRef>
          </c:cat>
          <c:val>
            <c:numRef>
              <c:f>Graphiques!$D$7:$D$9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327784"/>
        <c:axId val="322329744"/>
      </c:barChart>
      <c:catAx>
        <c:axId val="32232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329744"/>
        <c:crosses val="autoZero"/>
        <c:auto val="1"/>
        <c:lblAlgn val="ctr"/>
        <c:lblOffset val="100"/>
        <c:noMultiLvlLbl val="0"/>
      </c:catAx>
      <c:valAx>
        <c:axId val="3223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32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prix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Graphiques!$E$6</c:f>
              <c:strCache>
                <c:ptCount val="1"/>
                <c:pt idx="0">
                  <c:v>Prix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Graphiques!$C$7:$C$9</c:f>
              <c:strCache>
                <c:ptCount val="3"/>
                <c:pt idx="0">
                  <c:v>Normal</c:v>
                </c:pt>
                <c:pt idx="1">
                  <c:v>Privilège</c:v>
                </c:pt>
                <c:pt idx="2">
                  <c:v>Etudiant</c:v>
                </c:pt>
              </c:strCache>
            </c:strRef>
          </c:cat>
          <c:val>
            <c:numRef>
              <c:f>Graphiques!$E$7:$E$9</c:f>
              <c:numCache>
                <c:formatCode>_("€"* #,##0.00_);_("€"* \(#,##0.00\);_("€"* "-"??_);_(@_)</c:formatCode>
                <c:ptCount val="3"/>
                <c:pt idx="0">
                  <c:v>40</c:v>
                </c:pt>
                <c:pt idx="1">
                  <c:v>4.5</c:v>
                </c:pt>
                <c:pt idx="2">
                  <c:v>24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247651</xdr:colOff>
      <xdr:row>15</xdr:row>
      <xdr:rowOff>133351</xdr:rowOff>
    </xdr:from>
    <xdr:to>
      <xdr:col>6</xdr:col>
      <xdr:colOff>881062</xdr:colOff>
      <xdr:row>18</xdr:row>
      <xdr:rowOff>211931</xdr:rowOff>
    </xdr:to>
    <xdr:sp macro="" textlink="">
      <xdr:nvSpPr>
        <xdr:cNvPr id="2" name="Bulle ronde 1"/>
        <xdr:cNvSpPr/>
      </xdr:nvSpPr>
      <xdr:spPr>
        <a:xfrm>
          <a:off x="4117182" y="4931570"/>
          <a:ext cx="2812255" cy="804861"/>
        </a:xfrm>
        <a:prstGeom prst="wedgeEllipseCallout">
          <a:avLst>
            <a:gd name="adj1" fmla="val -34364"/>
            <a:gd name="adj2" fmla="val -20110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vert, texte</a:t>
          </a:r>
          <a:r>
            <a:rPr lang="fr-FR" sz="1100" baseline="0"/>
            <a:t> </a:t>
          </a:r>
          <a:r>
            <a:rPr lang="fr-FR" sz="1100"/>
            <a:t>vert foncé si supérieur à</a:t>
          </a:r>
          <a:r>
            <a:rPr lang="fr-FR" sz="1100" baseline="0"/>
            <a:t> 50€</a:t>
          </a:r>
          <a:endParaRPr lang="fr-FR" sz="1100"/>
        </a:p>
      </xdr:txBody>
    </xdr:sp>
    <xdr:clientData/>
  </xdr:twoCellAnchor>
  <xdr:twoCellAnchor>
    <xdr:from>
      <xdr:col>1</xdr:col>
      <xdr:colOff>952499</xdr:colOff>
      <xdr:row>11</xdr:row>
      <xdr:rowOff>145254</xdr:rowOff>
    </xdr:from>
    <xdr:to>
      <xdr:col>4</xdr:col>
      <xdr:colOff>500064</xdr:colOff>
      <xdr:row>15</xdr:row>
      <xdr:rowOff>107156</xdr:rowOff>
    </xdr:to>
    <xdr:sp macro="" textlink="">
      <xdr:nvSpPr>
        <xdr:cNvPr id="6" name="Bulle ronde 5"/>
        <xdr:cNvSpPr/>
      </xdr:nvSpPr>
      <xdr:spPr>
        <a:xfrm>
          <a:off x="1785937" y="4181473"/>
          <a:ext cx="2583658" cy="723902"/>
        </a:xfrm>
        <a:prstGeom prst="wedgeEllipseCallout">
          <a:avLst>
            <a:gd name="adj1" fmla="val -5700"/>
            <a:gd name="adj2" fmla="val -1083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Si le prix est supérieur à 50€</a:t>
          </a:r>
          <a:r>
            <a:rPr lang="fr-FR" sz="1100" baseline="0"/>
            <a:t> affiche :  Glace(s) offerte(s)</a:t>
          </a:r>
          <a:endParaRPr lang="fr-FR" sz="1100"/>
        </a:p>
      </xdr:txBody>
    </xdr:sp>
    <xdr:clientData/>
  </xdr:twoCellAnchor>
  <xdr:twoCellAnchor>
    <xdr:from>
      <xdr:col>0</xdr:col>
      <xdr:colOff>88104</xdr:colOff>
      <xdr:row>1</xdr:row>
      <xdr:rowOff>47627</xdr:rowOff>
    </xdr:from>
    <xdr:to>
      <xdr:col>1</xdr:col>
      <xdr:colOff>592930</xdr:colOff>
      <xdr:row>3</xdr:row>
      <xdr:rowOff>345282</xdr:rowOff>
    </xdr:to>
    <xdr:sp macro="" textlink="">
      <xdr:nvSpPr>
        <xdr:cNvPr id="8" name="Bulle ronde 7"/>
        <xdr:cNvSpPr/>
      </xdr:nvSpPr>
      <xdr:spPr>
        <a:xfrm>
          <a:off x="88104" y="250033"/>
          <a:ext cx="1338264" cy="1202530"/>
        </a:xfrm>
        <a:prstGeom prst="wedgeEllipseCallout">
          <a:avLst>
            <a:gd name="adj1" fmla="val 105054"/>
            <a:gd name="adj2" fmla="val 4572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Noms : </a:t>
          </a:r>
        </a:p>
        <a:p>
          <a:pPr algn="l"/>
          <a:r>
            <a:rPr lang="fr-FR" sz="1100"/>
            <a:t>normal</a:t>
          </a:r>
        </a:p>
        <a:p>
          <a:pPr algn="l"/>
          <a:r>
            <a:rPr lang="fr-FR" sz="1100"/>
            <a:t>privilege</a:t>
          </a:r>
        </a:p>
        <a:p>
          <a:pPr algn="l"/>
          <a:r>
            <a:rPr lang="fr-FR" sz="1100"/>
            <a:t>etudiant</a:t>
          </a:r>
        </a:p>
      </xdr:txBody>
    </xdr:sp>
    <xdr:clientData/>
  </xdr:twoCellAnchor>
  <xdr:twoCellAnchor>
    <xdr:from>
      <xdr:col>0</xdr:col>
      <xdr:colOff>100016</xdr:colOff>
      <xdr:row>12</xdr:row>
      <xdr:rowOff>111919</xdr:rowOff>
    </xdr:from>
    <xdr:to>
      <xdr:col>1</xdr:col>
      <xdr:colOff>726282</xdr:colOff>
      <xdr:row>18</xdr:row>
      <xdr:rowOff>166686</xdr:rowOff>
    </xdr:to>
    <xdr:sp macro="" textlink="">
      <xdr:nvSpPr>
        <xdr:cNvPr id="11" name="Bulle ronde 10"/>
        <xdr:cNvSpPr/>
      </xdr:nvSpPr>
      <xdr:spPr>
        <a:xfrm>
          <a:off x="100016" y="4338638"/>
          <a:ext cx="1459704" cy="1209673"/>
        </a:xfrm>
        <a:prstGeom prst="wedgeEllipseCallout">
          <a:avLst>
            <a:gd name="adj1" fmla="val 16397"/>
            <a:gd name="adj2" fmla="val -1067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Nombre</a:t>
          </a:r>
          <a:r>
            <a:rPr lang="fr-FR" sz="1100" baseline="0"/>
            <a:t> de glaces offertes en fonction du tableau</a:t>
          </a:r>
          <a:endParaRPr lang="fr-FR" sz="1100"/>
        </a:p>
      </xdr:txBody>
    </xdr:sp>
    <xdr:clientData/>
  </xdr:twoCellAnchor>
  <xdr:twoCellAnchor>
    <xdr:from>
      <xdr:col>6</xdr:col>
      <xdr:colOff>928688</xdr:colOff>
      <xdr:row>0</xdr:row>
      <xdr:rowOff>194071</xdr:rowOff>
    </xdr:from>
    <xdr:to>
      <xdr:col>12</xdr:col>
      <xdr:colOff>250032</xdr:colOff>
      <xdr:row>7</xdr:row>
      <xdr:rowOff>329802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970359</xdr:colOff>
      <xdr:row>8</xdr:row>
      <xdr:rowOff>134540</xdr:rowOff>
    </xdr:from>
    <xdr:to>
      <xdr:col>12</xdr:col>
      <xdr:colOff>291703</xdr:colOff>
      <xdr:row>19</xdr:row>
      <xdr:rowOff>55958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323851</xdr:colOff>
      <xdr:row>20</xdr:row>
      <xdr:rowOff>47624</xdr:rowOff>
    </xdr:from>
    <xdr:to>
      <xdr:col>10</xdr:col>
      <xdr:colOff>552450</xdr:colOff>
      <xdr:row>24</xdr:row>
      <xdr:rowOff>47625</xdr:rowOff>
    </xdr:to>
    <xdr:sp macro="" textlink="">
      <xdr:nvSpPr>
        <xdr:cNvPr id="2" name="Bulle ronde 1"/>
        <xdr:cNvSpPr/>
      </xdr:nvSpPr>
      <xdr:spPr>
        <a:xfrm>
          <a:off x="6181726" y="3857624"/>
          <a:ext cx="1066799" cy="762001"/>
        </a:xfrm>
        <a:prstGeom prst="wedgeEllipseCallout">
          <a:avLst>
            <a:gd name="adj1" fmla="val -74743"/>
            <a:gd name="adj2" fmla="val -724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</a:t>
          </a:r>
          <a:r>
            <a:rPr lang="fr-FR" sz="1100" baseline="0"/>
            <a:t> tableau</a:t>
          </a:r>
          <a:endParaRPr lang="fr-FR" sz="1100"/>
        </a:p>
      </xdr:txBody>
    </xdr:sp>
    <xdr:clientData/>
  </xdr:twoCellAnchor>
  <xdr:twoCellAnchor>
    <xdr:from>
      <xdr:col>11</xdr:col>
      <xdr:colOff>76200</xdr:colOff>
      <xdr:row>14</xdr:row>
      <xdr:rowOff>104775</xdr:rowOff>
    </xdr:from>
    <xdr:to>
      <xdr:col>14</xdr:col>
      <xdr:colOff>295275</xdr:colOff>
      <xdr:row>20</xdr:row>
      <xdr:rowOff>66675</xdr:rowOff>
    </xdr:to>
    <xdr:sp macro="" textlink="">
      <xdr:nvSpPr>
        <xdr:cNvPr id="3" name="Bulle ronde 2"/>
        <xdr:cNvSpPr/>
      </xdr:nvSpPr>
      <xdr:spPr>
        <a:xfrm>
          <a:off x="7429500" y="3038475"/>
          <a:ext cx="2733675" cy="1219200"/>
        </a:xfrm>
        <a:prstGeom prst="wedgeEllipseCallout">
          <a:avLst>
            <a:gd name="adj1" fmla="val -20402"/>
            <a:gd name="adj2" fmla="val -9621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Elèves ayant plus de 12 et moins de 16 en français, plus les élèves aynt plus de 15 en Math</a:t>
          </a:r>
        </a:p>
      </xdr:txBody>
    </xdr:sp>
    <xdr:clientData/>
  </xdr:twoCellAnchor>
  <xdr:twoCellAnchor>
    <xdr:from>
      <xdr:col>9</xdr:col>
      <xdr:colOff>314326</xdr:colOff>
      <xdr:row>24</xdr:row>
      <xdr:rowOff>114299</xdr:rowOff>
    </xdr:from>
    <xdr:to>
      <xdr:col>11</xdr:col>
      <xdr:colOff>57150</xdr:colOff>
      <xdr:row>29</xdr:row>
      <xdr:rowOff>0</xdr:rowOff>
    </xdr:to>
    <xdr:sp macro="" textlink="">
      <xdr:nvSpPr>
        <xdr:cNvPr id="4" name="Bulle ronde 3"/>
        <xdr:cNvSpPr/>
      </xdr:nvSpPr>
      <xdr:spPr>
        <a:xfrm>
          <a:off x="6172201" y="5143499"/>
          <a:ext cx="1238249" cy="933451"/>
        </a:xfrm>
        <a:prstGeom prst="wedgeEllipseCallout">
          <a:avLst>
            <a:gd name="adj1" fmla="val -84440"/>
            <a:gd name="adj2" fmla="val 615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Note max de la matière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abSelected="1" zoomScale="80" zoomScaleNormal="80" workbookViewId="0">
      <selection activeCell="M22" sqref="M22"/>
    </sheetView>
  </sheetViews>
  <sheetFormatPr baseColWidth="10" defaultRowHeight="15" x14ac:dyDescent="0.25"/>
  <cols>
    <col min="2" max="2" width="15.28515625" customWidth="1"/>
    <col min="3" max="3" width="13.42578125" bestFit="1" customWidth="1"/>
    <col min="4" max="4" width="15.5703125" customWidth="1"/>
    <col min="5" max="5" width="13.5703125" customWidth="1"/>
    <col min="6" max="6" width="15" customWidth="1"/>
    <col min="7" max="7" width="14.28515625" customWidth="1"/>
  </cols>
  <sheetData>
    <row r="1" spans="2:8" ht="15.75" customHeight="1" thickBot="1" x14ac:dyDescent="0.3">
      <c r="H1" s="1"/>
    </row>
    <row r="2" spans="2:8" ht="27" thickBot="1" x14ac:dyDescent="0.3">
      <c r="C2" s="73" t="s">
        <v>52</v>
      </c>
      <c r="D2" s="74"/>
      <c r="E2" s="75"/>
      <c r="F2" s="7"/>
    </row>
    <row r="3" spans="2:8" ht="44.25" customHeight="1" x14ac:dyDescent="0.25">
      <c r="C3" s="32" t="s">
        <v>53</v>
      </c>
      <c r="D3" s="33" t="s">
        <v>54</v>
      </c>
      <c r="E3" s="34" t="s">
        <v>51</v>
      </c>
      <c r="F3" s="6"/>
    </row>
    <row r="4" spans="2:8" ht="27.75" customHeight="1" thickBot="1" x14ac:dyDescent="0.35">
      <c r="C4" s="29">
        <v>8</v>
      </c>
      <c r="D4" s="30">
        <v>4.5</v>
      </c>
      <c r="E4" s="31">
        <v>6</v>
      </c>
      <c r="F4" s="6"/>
    </row>
    <row r="5" spans="2:8" s="2" customFormat="1" ht="22.5" customHeight="1" thickBot="1" x14ac:dyDescent="0.3">
      <c r="C5" s="5"/>
      <c r="D5" s="5"/>
      <c r="E5" s="5"/>
      <c r="F5" s="6"/>
    </row>
    <row r="6" spans="2:8" ht="39" customHeight="1" thickBot="1" x14ac:dyDescent="0.3">
      <c r="B6" s="13"/>
      <c r="C6" s="21"/>
      <c r="D6" s="17" t="s">
        <v>55</v>
      </c>
      <c r="E6" s="35" t="s">
        <v>56</v>
      </c>
      <c r="F6" s="6"/>
      <c r="G6" s="8"/>
    </row>
    <row r="7" spans="2:8" ht="27.75" customHeight="1" x14ac:dyDescent="0.25">
      <c r="B7" s="2"/>
      <c r="C7" s="14" t="s">
        <v>53</v>
      </c>
      <c r="D7" s="18">
        <v>5</v>
      </c>
      <c r="E7" s="22">
        <f>D7*normal</f>
        <v>40</v>
      </c>
      <c r="F7" s="3"/>
      <c r="G7" s="9"/>
    </row>
    <row r="8" spans="2:8" ht="27.75" customHeight="1" x14ac:dyDescent="0.25">
      <c r="B8" s="2"/>
      <c r="C8" s="15" t="s">
        <v>54</v>
      </c>
      <c r="D8" s="19">
        <v>1</v>
      </c>
      <c r="E8" s="23">
        <f>D8*privilege</f>
        <v>4.5</v>
      </c>
      <c r="F8" s="3"/>
      <c r="G8" s="9"/>
    </row>
    <row r="9" spans="2:8" ht="27.75" customHeight="1" thickBot="1" x14ac:dyDescent="0.3">
      <c r="B9" s="2"/>
      <c r="C9" s="16" t="s">
        <v>51</v>
      </c>
      <c r="D9" s="20">
        <v>4</v>
      </c>
      <c r="E9" s="24">
        <f>D9*etudiant</f>
        <v>24</v>
      </c>
      <c r="F9" s="3"/>
      <c r="G9" s="9"/>
    </row>
    <row r="10" spans="2:8" ht="41.25" customHeight="1" thickBot="1" x14ac:dyDescent="0.3">
      <c r="B10" s="44">
        <f>VLOOKUP(E10,C17:D21,2,TRUE)</f>
        <v>4</v>
      </c>
      <c r="C10" s="28" t="str">
        <f>IF(E10&gt;50,"Glace(s) offerte(s)","Cadeau ?")</f>
        <v>Glace(s) offerte(s)</v>
      </c>
      <c r="D10" s="26"/>
      <c r="E10" s="27">
        <f>SUM(E7:E9)</f>
        <v>68.5</v>
      </c>
      <c r="F10" s="3"/>
      <c r="G10" s="9"/>
    </row>
    <row r="11" spans="2:8" x14ac:dyDescent="0.25">
      <c r="B11" s="2"/>
      <c r="C11" s="11"/>
      <c r="D11" s="11"/>
      <c r="E11" s="11"/>
      <c r="F11" s="3"/>
      <c r="G11" s="9"/>
    </row>
    <row r="12" spans="2:8" x14ac:dyDescent="0.25">
      <c r="B12" s="2"/>
      <c r="C12" s="11"/>
      <c r="D12" s="11"/>
      <c r="E12" s="11"/>
      <c r="F12" s="3"/>
      <c r="G12" s="9"/>
    </row>
    <row r="13" spans="2:8" x14ac:dyDescent="0.25">
      <c r="B13" s="2"/>
      <c r="E13" s="12"/>
      <c r="F13" s="4"/>
      <c r="G13" s="2"/>
    </row>
    <row r="14" spans="2:8" x14ac:dyDescent="0.25">
      <c r="B14" s="2"/>
      <c r="E14" s="11"/>
      <c r="F14" s="2"/>
      <c r="G14" s="2"/>
    </row>
    <row r="15" spans="2:8" x14ac:dyDescent="0.25">
      <c r="B15" s="2"/>
      <c r="E15" s="11"/>
      <c r="F15" s="2"/>
      <c r="G15" s="2"/>
    </row>
    <row r="16" spans="2:8" ht="15.75" thickBot="1" x14ac:dyDescent="0.3">
      <c r="B16" s="2"/>
      <c r="E16" s="11"/>
      <c r="F16" s="2"/>
      <c r="G16" s="2"/>
    </row>
    <row r="17" spans="2:7" ht="20.25" x14ac:dyDescent="0.3">
      <c r="B17" s="2"/>
      <c r="C17" s="36">
        <v>0</v>
      </c>
      <c r="D17" s="37">
        <v>0</v>
      </c>
      <c r="E17" s="11"/>
      <c r="F17" s="2"/>
      <c r="G17" s="2"/>
    </row>
    <row r="18" spans="2:7" ht="20.25" x14ac:dyDescent="0.3">
      <c r="B18" s="2"/>
      <c r="C18" s="38">
        <v>20</v>
      </c>
      <c r="D18" s="39">
        <v>1</v>
      </c>
      <c r="E18" s="11"/>
      <c r="F18" s="2"/>
      <c r="G18" s="2"/>
    </row>
    <row r="19" spans="2:7" ht="20.25" x14ac:dyDescent="0.25">
      <c r="B19" s="2"/>
      <c r="C19" s="40">
        <v>40</v>
      </c>
      <c r="D19" s="39">
        <v>2</v>
      </c>
      <c r="E19" s="11"/>
      <c r="F19" s="2"/>
      <c r="G19" s="2"/>
    </row>
    <row r="20" spans="2:7" ht="20.25" x14ac:dyDescent="0.3">
      <c r="B20" s="2"/>
      <c r="C20" s="38">
        <v>60</v>
      </c>
      <c r="D20" s="41">
        <v>4</v>
      </c>
      <c r="E20" s="11"/>
    </row>
    <row r="21" spans="2:7" ht="21" thickBot="1" x14ac:dyDescent="0.35">
      <c r="B21" s="2"/>
      <c r="C21" s="42">
        <v>80</v>
      </c>
      <c r="D21" s="43">
        <v>6</v>
      </c>
      <c r="E21" s="11"/>
    </row>
    <row r="22" spans="2:7" x14ac:dyDescent="0.25">
      <c r="B22" s="2"/>
      <c r="E22" s="11"/>
    </row>
    <row r="23" spans="2:7" x14ac:dyDescent="0.25">
      <c r="B23" s="2"/>
      <c r="E23" s="11"/>
    </row>
  </sheetData>
  <mergeCells count="1">
    <mergeCell ref="C2:E2"/>
  </mergeCells>
  <conditionalFormatting sqref="G7:G12">
    <cfRule type="cellIs" dxfId="2" priority="4" operator="lessThan">
      <formula>0.15</formula>
    </cfRule>
  </conditionalFormatting>
  <conditionalFormatting sqref="F7:F12">
    <cfRule type="cellIs" dxfId="1" priority="3" operator="greaterThan">
      <formula>850</formula>
    </cfRule>
  </conditionalFormatting>
  <conditionalFormatting sqref="E10">
    <cfRule type="cellIs" dxfId="0" priority="1" operator="greaterThan">
      <formula>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C10" workbookViewId="0">
      <selection activeCell="N26" sqref="N26"/>
    </sheetView>
  </sheetViews>
  <sheetFormatPr baseColWidth="10" defaultColWidth="11" defaultRowHeight="15" x14ac:dyDescent="0.25"/>
  <cols>
    <col min="1" max="1" width="3.42578125" style="2" customWidth="1"/>
    <col min="2" max="2" width="12.28515625" style="10" customWidth="1"/>
    <col min="3" max="3" width="9.140625" style="2" customWidth="1"/>
    <col min="4" max="4" width="7" style="2" customWidth="1"/>
    <col min="5" max="5" width="9" style="25" customWidth="1"/>
    <col min="6" max="7" width="9" style="49" customWidth="1"/>
    <col min="8" max="9" width="9" style="25" customWidth="1"/>
    <col min="10" max="10" width="11" style="2"/>
    <col min="11" max="11" width="8.5703125" style="2" customWidth="1"/>
    <col min="12" max="16" width="11" style="2"/>
    <col min="17" max="17" width="13" style="2" customWidth="1"/>
    <col min="18" max="16384" width="11" style="2"/>
  </cols>
  <sheetData>
    <row r="1" spans="1:18" ht="16.5" customHeight="1" x14ac:dyDescent="0.25">
      <c r="A1" s="61" t="s">
        <v>69</v>
      </c>
      <c r="B1" s="62" t="s">
        <v>57</v>
      </c>
      <c r="C1" s="63" t="s">
        <v>0</v>
      </c>
      <c r="D1" s="63" t="s">
        <v>58</v>
      </c>
      <c r="E1" s="63" t="s">
        <v>59</v>
      </c>
      <c r="F1" s="64" t="s">
        <v>60</v>
      </c>
      <c r="G1" s="64" t="s">
        <v>61</v>
      </c>
      <c r="H1" s="63" t="s">
        <v>62</v>
      </c>
      <c r="I1" s="65" t="s">
        <v>63</v>
      </c>
      <c r="L1" s="62" t="s">
        <v>57</v>
      </c>
      <c r="M1" s="63" t="s">
        <v>0</v>
      </c>
      <c r="N1" s="63" t="s">
        <v>58</v>
      </c>
      <c r="P1" s="63" t="s">
        <v>59</v>
      </c>
      <c r="Q1" s="63" t="s">
        <v>59</v>
      </c>
      <c r="R1" s="64" t="s">
        <v>60</v>
      </c>
    </row>
    <row r="2" spans="1:18" ht="16.5" customHeight="1" x14ac:dyDescent="0.25">
      <c r="A2" s="50">
        <v>1</v>
      </c>
      <c r="B2" s="51" t="s">
        <v>1</v>
      </c>
      <c r="C2" s="52" t="s">
        <v>2</v>
      </c>
      <c r="D2" s="52" t="s">
        <v>64</v>
      </c>
      <c r="E2" s="53">
        <v>11</v>
      </c>
      <c r="F2" s="53">
        <v>9</v>
      </c>
      <c r="G2" s="53">
        <v>12</v>
      </c>
      <c r="H2" s="53">
        <v>16</v>
      </c>
      <c r="I2" s="54">
        <v>13</v>
      </c>
      <c r="K2" s="47"/>
      <c r="L2" s="51" t="s">
        <v>3</v>
      </c>
      <c r="M2" s="52" t="s">
        <v>4</v>
      </c>
      <c r="N2" s="52" t="s">
        <v>65</v>
      </c>
      <c r="P2" s="2" t="s">
        <v>71</v>
      </c>
      <c r="Q2" s="2" t="s">
        <v>72</v>
      </c>
    </row>
    <row r="3" spans="1:18" ht="16.5" customHeight="1" x14ac:dyDescent="0.25">
      <c r="A3" s="50">
        <v>2</v>
      </c>
      <c r="B3" s="51" t="s">
        <v>3</v>
      </c>
      <c r="C3" s="52" t="s">
        <v>4</v>
      </c>
      <c r="D3" s="52" t="s">
        <v>65</v>
      </c>
      <c r="E3" s="53">
        <v>14</v>
      </c>
      <c r="F3" s="53">
        <v>12</v>
      </c>
      <c r="G3" s="53">
        <v>13</v>
      </c>
      <c r="H3" s="53">
        <v>9</v>
      </c>
      <c r="I3" s="54">
        <v>12</v>
      </c>
      <c r="K3" s="46"/>
      <c r="L3" s="51" t="s">
        <v>10</v>
      </c>
      <c r="M3" s="52" t="s">
        <v>9</v>
      </c>
      <c r="N3" s="52" t="s">
        <v>66</v>
      </c>
      <c r="R3" s="2" t="s">
        <v>70</v>
      </c>
    </row>
    <row r="4" spans="1:18" ht="16.5" customHeight="1" x14ac:dyDescent="0.25">
      <c r="A4" s="50">
        <v>3</v>
      </c>
      <c r="B4" s="51" t="s">
        <v>5</v>
      </c>
      <c r="C4" s="52" t="s">
        <v>6</v>
      </c>
      <c r="D4" s="52" t="s">
        <v>64</v>
      </c>
      <c r="E4" s="53">
        <v>16</v>
      </c>
      <c r="F4" s="53">
        <v>13</v>
      </c>
      <c r="G4" s="53">
        <v>11</v>
      </c>
      <c r="H4" s="53">
        <v>12</v>
      </c>
      <c r="I4" s="54">
        <v>13</v>
      </c>
      <c r="K4" s="46"/>
      <c r="L4" s="51" t="s">
        <v>13</v>
      </c>
      <c r="M4" s="52" t="s">
        <v>14</v>
      </c>
      <c r="N4" s="52" t="s">
        <v>68</v>
      </c>
    </row>
    <row r="5" spans="1:18" ht="16.5" customHeight="1" x14ac:dyDescent="0.25">
      <c r="A5" s="50">
        <v>4</v>
      </c>
      <c r="B5" s="51" t="s">
        <v>7</v>
      </c>
      <c r="C5" s="52" t="s">
        <v>8</v>
      </c>
      <c r="D5" s="52" t="s">
        <v>65</v>
      </c>
      <c r="E5" s="53">
        <v>9</v>
      </c>
      <c r="F5" s="53">
        <v>12</v>
      </c>
      <c r="G5" s="53">
        <v>14</v>
      </c>
      <c r="H5" s="53">
        <v>13</v>
      </c>
      <c r="I5" s="54">
        <v>11</v>
      </c>
      <c r="L5" s="51" t="s">
        <v>15</v>
      </c>
      <c r="M5" s="52" t="s">
        <v>16</v>
      </c>
      <c r="N5" s="52" t="s">
        <v>65</v>
      </c>
    </row>
    <row r="6" spans="1:18" ht="16.5" customHeight="1" x14ac:dyDescent="0.25">
      <c r="A6" s="50">
        <v>5</v>
      </c>
      <c r="B6" s="51" t="s">
        <v>7</v>
      </c>
      <c r="C6" s="52" t="s">
        <v>9</v>
      </c>
      <c r="D6" s="52" t="s">
        <v>66</v>
      </c>
      <c r="E6" s="53">
        <v>12</v>
      </c>
      <c r="F6" s="53">
        <v>13</v>
      </c>
      <c r="G6" s="53">
        <v>16</v>
      </c>
      <c r="H6" s="53">
        <v>16</v>
      </c>
      <c r="I6" s="54">
        <v>14</v>
      </c>
      <c r="L6" s="51" t="s">
        <v>17</v>
      </c>
      <c r="M6" s="52" t="s">
        <v>8</v>
      </c>
      <c r="N6" s="52" t="s">
        <v>67</v>
      </c>
    </row>
    <row r="7" spans="1:18" ht="16.5" customHeight="1" x14ac:dyDescent="0.25">
      <c r="A7" s="50">
        <v>6</v>
      </c>
      <c r="B7" s="51" t="s">
        <v>10</v>
      </c>
      <c r="C7" s="52" t="s">
        <v>9</v>
      </c>
      <c r="D7" s="52" t="s">
        <v>66</v>
      </c>
      <c r="E7" s="53">
        <v>13</v>
      </c>
      <c r="F7" s="53">
        <v>11</v>
      </c>
      <c r="G7" s="53">
        <v>9</v>
      </c>
      <c r="H7" s="53">
        <v>11</v>
      </c>
      <c r="I7" s="54">
        <v>16</v>
      </c>
      <c r="L7" s="51" t="s">
        <v>22</v>
      </c>
      <c r="M7" s="52" t="s">
        <v>24</v>
      </c>
      <c r="N7" s="52" t="s">
        <v>68</v>
      </c>
    </row>
    <row r="8" spans="1:18" ht="16.5" customHeight="1" x14ac:dyDescent="0.25">
      <c r="A8" s="50">
        <v>7</v>
      </c>
      <c r="B8" s="51" t="s">
        <v>11</v>
      </c>
      <c r="C8" s="52" t="s">
        <v>12</v>
      </c>
      <c r="D8" s="52" t="s">
        <v>67</v>
      </c>
      <c r="E8" s="53">
        <v>12</v>
      </c>
      <c r="F8" s="53">
        <v>14</v>
      </c>
      <c r="G8" s="53">
        <v>12</v>
      </c>
      <c r="H8" s="53">
        <v>12</v>
      </c>
      <c r="I8" s="54">
        <v>16</v>
      </c>
      <c r="L8" s="51" t="s">
        <v>27</v>
      </c>
      <c r="M8" s="52" t="s">
        <v>19</v>
      </c>
      <c r="N8" s="52" t="s">
        <v>64</v>
      </c>
    </row>
    <row r="9" spans="1:18" ht="16.5" customHeight="1" x14ac:dyDescent="0.25">
      <c r="A9" s="50">
        <v>8</v>
      </c>
      <c r="B9" s="51" t="s">
        <v>13</v>
      </c>
      <c r="C9" s="52" t="s">
        <v>14</v>
      </c>
      <c r="D9" s="52" t="s">
        <v>68</v>
      </c>
      <c r="E9" s="53">
        <v>13</v>
      </c>
      <c r="F9" s="53">
        <v>16</v>
      </c>
      <c r="G9" s="53">
        <v>13</v>
      </c>
      <c r="H9" s="53">
        <v>13</v>
      </c>
      <c r="I9" s="54">
        <v>12</v>
      </c>
      <c r="L9" s="51" t="s">
        <v>30</v>
      </c>
      <c r="M9" s="52" t="s">
        <v>31</v>
      </c>
      <c r="N9" s="52" t="s">
        <v>64</v>
      </c>
    </row>
    <row r="10" spans="1:18" ht="16.5" customHeight="1" x14ac:dyDescent="0.25">
      <c r="A10" s="50">
        <v>9</v>
      </c>
      <c r="B10" s="51" t="s">
        <v>15</v>
      </c>
      <c r="C10" s="52" t="s">
        <v>16</v>
      </c>
      <c r="D10" s="52" t="s">
        <v>65</v>
      </c>
      <c r="E10" s="53">
        <v>11</v>
      </c>
      <c r="F10" s="53">
        <v>16</v>
      </c>
      <c r="G10" s="53">
        <v>16</v>
      </c>
      <c r="H10" s="53">
        <v>12</v>
      </c>
      <c r="I10" s="54">
        <v>13</v>
      </c>
      <c r="L10" s="51" t="s">
        <v>40</v>
      </c>
      <c r="M10" s="52" t="s">
        <v>41</v>
      </c>
      <c r="N10" s="52" t="s">
        <v>68</v>
      </c>
    </row>
    <row r="11" spans="1:18" ht="16.5" customHeight="1" thickBot="1" x14ac:dyDescent="0.3">
      <c r="A11" s="50">
        <v>10</v>
      </c>
      <c r="B11" s="51" t="s">
        <v>17</v>
      </c>
      <c r="C11" s="52" t="s">
        <v>8</v>
      </c>
      <c r="D11" s="52" t="s">
        <v>67</v>
      </c>
      <c r="E11" s="53">
        <v>14</v>
      </c>
      <c r="F11" s="53">
        <v>12</v>
      </c>
      <c r="G11" s="53">
        <v>11</v>
      </c>
      <c r="H11" s="53">
        <v>13</v>
      </c>
      <c r="I11" s="54">
        <v>11</v>
      </c>
      <c r="L11" s="51" t="s">
        <v>44</v>
      </c>
      <c r="M11" s="52" t="s">
        <v>2</v>
      </c>
      <c r="N11" s="52" t="s">
        <v>67</v>
      </c>
    </row>
    <row r="12" spans="1:18" ht="16.5" customHeight="1" x14ac:dyDescent="0.25">
      <c r="A12" s="50">
        <v>11</v>
      </c>
      <c r="B12" s="51" t="s">
        <v>18</v>
      </c>
      <c r="C12" s="52" t="s">
        <v>19</v>
      </c>
      <c r="D12" s="52" t="s">
        <v>68</v>
      </c>
      <c r="E12" s="53">
        <v>16</v>
      </c>
      <c r="F12" s="53">
        <v>13</v>
      </c>
      <c r="G12" s="53">
        <v>14</v>
      </c>
      <c r="H12" s="53">
        <v>11</v>
      </c>
      <c r="I12" s="54">
        <v>9</v>
      </c>
      <c r="L12" s="66" t="s">
        <v>47</v>
      </c>
      <c r="M12" s="67" t="s">
        <v>48</v>
      </c>
      <c r="N12" s="67" t="s">
        <v>65</v>
      </c>
      <c r="P12" s="60" t="s">
        <v>69</v>
      </c>
      <c r="Q12" s="70">
        <v>5</v>
      </c>
    </row>
    <row r="13" spans="1:18" ht="16.5" customHeight="1" x14ac:dyDescent="0.25">
      <c r="A13" s="50">
        <v>12</v>
      </c>
      <c r="B13" s="51" t="s">
        <v>20</v>
      </c>
      <c r="C13" s="52" t="s">
        <v>21</v>
      </c>
      <c r="D13" s="52" t="s">
        <v>65</v>
      </c>
      <c r="E13" s="53">
        <v>16</v>
      </c>
      <c r="F13" s="53">
        <v>11</v>
      </c>
      <c r="G13" s="53">
        <v>16</v>
      </c>
      <c r="H13" s="53">
        <v>14</v>
      </c>
      <c r="I13" s="54">
        <v>12</v>
      </c>
      <c r="L13" s="45"/>
      <c r="M13" s="46"/>
      <c r="N13" s="46"/>
      <c r="P13" s="68" t="s">
        <v>57</v>
      </c>
      <c r="Q13" s="71" t="str">
        <f>VLOOKUP(id,tableau,2,FALSE)</f>
        <v>BAGNOL</v>
      </c>
    </row>
    <row r="14" spans="1:18" ht="16.5" customHeight="1" x14ac:dyDescent="0.25">
      <c r="A14" s="50">
        <v>13</v>
      </c>
      <c r="B14" s="51" t="s">
        <v>22</v>
      </c>
      <c r="C14" s="52" t="s">
        <v>23</v>
      </c>
      <c r="D14" s="52" t="s">
        <v>64</v>
      </c>
      <c r="E14" s="53">
        <v>12</v>
      </c>
      <c r="F14" s="53">
        <v>9</v>
      </c>
      <c r="G14" s="53">
        <v>9</v>
      </c>
      <c r="H14" s="53">
        <v>16</v>
      </c>
      <c r="I14" s="54">
        <v>13</v>
      </c>
      <c r="L14" s="45"/>
      <c r="M14" s="46"/>
      <c r="N14" s="46"/>
      <c r="P14" s="68" t="s">
        <v>60</v>
      </c>
      <c r="Q14" s="71">
        <f>VLOOKUP(id,tableau,6,FALSE)</f>
        <v>13</v>
      </c>
    </row>
    <row r="15" spans="1:18" ht="16.5" customHeight="1" thickBot="1" x14ac:dyDescent="0.3">
      <c r="A15" s="50">
        <v>14</v>
      </c>
      <c r="B15" s="51" t="s">
        <v>22</v>
      </c>
      <c r="C15" s="52" t="s">
        <v>24</v>
      </c>
      <c r="D15" s="52" t="s">
        <v>68</v>
      </c>
      <c r="E15" s="53">
        <v>13</v>
      </c>
      <c r="F15" s="53">
        <v>11</v>
      </c>
      <c r="G15" s="53">
        <v>12</v>
      </c>
      <c r="H15" s="53">
        <v>9</v>
      </c>
      <c r="I15" s="54">
        <v>16</v>
      </c>
      <c r="L15" s="45"/>
      <c r="M15" s="46"/>
      <c r="N15" s="46"/>
      <c r="P15" s="69" t="s">
        <v>61</v>
      </c>
      <c r="Q15" s="72">
        <f>VLOOKUP(id,tableau,7,FALSE)</f>
        <v>16</v>
      </c>
    </row>
    <row r="16" spans="1:18" ht="16.5" customHeight="1" x14ac:dyDescent="0.25">
      <c r="A16" s="50">
        <v>15</v>
      </c>
      <c r="B16" s="51" t="s">
        <v>25</v>
      </c>
      <c r="C16" s="52" t="s">
        <v>26</v>
      </c>
      <c r="D16" s="52" t="s">
        <v>67</v>
      </c>
      <c r="E16" s="53">
        <v>11</v>
      </c>
      <c r="F16" s="53">
        <v>14</v>
      </c>
      <c r="G16" s="53">
        <v>13</v>
      </c>
      <c r="H16" s="53">
        <v>12</v>
      </c>
      <c r="I16" s="54">
        <v>12</v>
      </c>
      <c r="L16" s="45"/>
      <c r="M16" s="46"/>
      <c r="N16" s="46"/>
    </row>
    <row r="17" spans="1:14" ht="16.5" customHeight="1" x14ac:dyDescent="0.25">
      <c r="A17" s="50">
        <v>16</v>
      </c>
      <c r="B17" s="51" t="s">
        <v>27</v>
      </c>
      <c r="C17" s="52" t="s">
        <v>19</v>
      </c>
      <c r="D17" s="52" t="s">
        <v>64</v>
      </c>
      <c r="E17" s="53">
        <v>9</v>
      </c>
      <c r="F17" s="53">
        <v>16</v>
      </c>
      <c r="G17" s="53">
        <v>12</v>
      </c>
      <c r="H17" s="53">
        <v>13</v>
      </c>
      <c r="I17" s="54">
        <v>12</v>
      </c>
      <c r="L17" s="45"/>
      <c r="M17" s="46"/>
      <c r="N17" s="46"/>
    </row>
    <row r="18" spans="1:14" ht="16.5" customHeight="1" x14ac:dyDescent="0.25">
      <c r="A18" s="50">
        <v>17</v>
      </c>
      <c r="B18" s="51" t="s">
        <v>28</v>
      </c>
      <c r="C18" s="52" t="s">
        <v>29</v>
      </c>
      <c r="D18" s="52" t="s">
        <v>65</v>
      </c>
      <c r="E18" s="53">
        <v>12</v>
      </c>
      <c r="F18" s="53">
        <v>9</v>
      </c>
      <c r="G18" s="53">
        <v>13</v>
      </c>
      <c r="H18" s="53">
        <v>16</v>
      </c>
      <c r="I18" s="54">
        <v>13</v>
      </c>
      <c r="L18" s="45"/>
      <c r="M18" s="46"/>
      <c r="N18" s="46"/>
    </row>
    <row r="19" spans="1:14" ht="16.5" customHeight="1" x14ac:dyDescent="0.25">
      <c r="A19" s="50">
        <v>18</v>
      </c>
      <c r="B19" s="51" t="s">
        <v>30</v>
      </c>
      <c r="C19" s="52" t="s">
        <v>31</v>
      </c>
      <c r="D19" s="52" t="s">
        <v>64</v>
      </c>
      <c r="E19" s="53">
        <v>14</v>
      </c>
      <c r="F19" s="53">
        <v>16</v>
      </c>
      <c r="G19" s="53">
        <v>11</v>
      </c>
      <c r="H19" s="53">
        <v>11</v>
      </c>
      <c r="I19" s="54">
        <v>12</v>
      </c>
    </row>
    <row r="20" spans="1:14" ht="16.5" customHeight="1" x14ac:dyDescent="0.25">
      <c r="A20" s="50">
        <v>19</v>
      </c>
      <c r="B20" s="51" t="s">
        <v>32</v>
      </c>
      <c r="C20" s="52" t="s">
        <v>33</v>
      </c>
      <c r="D20" s="52" t="s">
        <v>65</v>
      </c>
      <c r="E20" s="53">
        <v>16</v>
      </c>
      <c r="F20" s="53">
        <v>12</v>
      </c>
      <c r="G20" s="53">
        <v>14</v>
      </c>
      <c r="H20" s="53">
        <v>14</v>
      </c>
      <c r="I20" s="54">
        <v>13</v>
      </c>
    </row>
    <row r="21" spans="1:14" ht="16.5" customHeight="1" x14ac:dyDescent="0.25">
      <c r="A21" s="50">
        <v>20</v>
      </c>
      <c r="B21" s="51" t="s">
        <v>34</v>
      </c>
      <c r="C21" s="52" t="s">
        <v>35</v>
      </c>
      <c r="D21" s="52" t="s">
        <v>66</v>
      </c>
      <c r="E21" s="53">
        <v>16</v>
      </c>
      <c r="F21" s="53">
        <v>13</v>
      </c>
      <c r="G21" s="53">
        <v>16</v>
      </c>
      <c r="H21" s="53">
        <v>16</v>
      </c>
      <c r="I21" s="54">
        <v>11</v>
      </c>
    </row>
    <row r="22" spans="1:14" ht="16.5" customHeight="1" x14ac:dyDescent="0.25">
      <c r="A22" s="50">
        <v>21</v>
      </c>
      <c r="B22" s="51" t="s">
        <v>36</v>
      </c>
      <c r="C22" s="52" t="s">
        <v>37</v>
      </c>
      <c r="D22" s="52" t="s">
        <v>66</v>
      </c>
      <c r="E22" s="53">
        <v>12</v>
      </c>
      <c r="F22" s="53">
        <v>11</v>
      </c>
      <c r="G22" s="53">
        <v>9</v>
      </c>
      <c r="H22" s="53">
        <v>14</v>
      </c>
      <c r="I22" s="54">
        <v>14</v>
      </c>
    </row>
    <row r="23" spans="1:14" ht="16.5" customHeight="1" x14ac:dyDescent="0.25">
      <c r="A23" s="50">
        <v>22</v>
      </c>
      <c r="B23" s="51" t="s">
        <v>38</v>
      </c>
      <c r="C23" s="52" t="s">
        <v>39</v>
      </c>
      <c r="D23" s="52" t="s">
        <v>67</v>
      </c>
      <c r="E23" s="53">
        <v>11</v>
      </c>
      <c r="F23" s="53">
        <v>9</v>
      </c>
      <c r="G23" s="53">
        <v>12</v>
      </c>
      <c r="H23" s="53">
        <v>16</v>
      </c>
      <c r="I23" s="54">
        <v>16</v>
      </c>
    </row>
    <row r="24" spans="1:14" ht="16.5" customHeight="1" x14ac:dyDescent="0.25">
      <c r="A24" s="50">
        <v>23</v>
      </c>
      <c r="B24" s="51" t="s">
        <v>40</v>
      </c>
      <c r="C24" s="52" t="s">
        <v>41</v>
      </c>
      <c r="D24" s="52" t="s">
        <v>68</v>
      </c>
      <c r="E24" s="53">
        <v>14</v>
      </c>
      <c r="F24" s="53">
        <v>11</v>
      </c>
      <c r="G24" s="53">
        <v>13</v>
      </c>
      <c r="H24" s="53">
        <v>16</v>
      </c>
      <c r="I24" s="54">
        <v>9</v>
      </c>
    </row>
    <row r="25" spans="1:14" ht="16.5" customHeight="1" x14ac:dyDescent="0.25">
      <c r="A25" s="50">
        <v>24</v>
      </c>
      <c r="B25" s="51" t="s">
        <v>42</v>
      </c>
      <c r="C25" s="52" t="s">
        <v>43</v>
      </c>
      <c r="D25" s="52" t="s">
        <v>65</v>
      </c>
      <c r="E25" s="53">
        <v>16</v>
      </c>
      <c r="F25" s="53">
        <v>14</v>
      </c>
      <c r="G25" s="53">
        <v>16</v>
      </c>
      <c r="H25" s="53">
        <v>12</v>
      </c>
      <c r="I25" s="54">
        <v>12</v>
      </c>
    </row>
    <row r="26" spans="1:14" ht="16.5" customHeight="1" x14ac:dyDescent="0.25">
      <c r="A26" s="50">
        <v>25</v>
      </c>
      <c r="B26" s="51" t="s">
        <v>44</v>
      </c>
      <c r="C26" s="52" t="s">
        <v>2</v>
      </c>
      <c r="D26" s="52" t="s">
        <v>67</v>
      </c>
      <c r="E26" s="53">
        <v>9</v>
      </c>
      <c r="F26" s="53">
        <v>16</v>
      </c>
      <c r="G26" s="53">
        <v>11</v>
      </c>
      <c r="H26" s="53">
        <v>13</v>
      </c>
      <c r="I26" s="54">
        <v>13</v>
      </c>
    </row>
    <row r="27" spans="1:14" ht="16.5" customHeight="1" x14ac:dyDescent="0.25">
      <c r="A27" s="50">
        <v>26</v>
      </c>
      <c r="B27" s="51" t="s">
        <v>45</v>
      </c>
      <c r="C27" s="52" t="s">
        <v>46</v>
      </c>
      <c r="D27" s="52" t="s">
        <v>68</v>
      </c>
      <c r="E27" s="53">
        <v>12</v>
      </c>
      <c r="F27" s="53">
        <v>9</v>
      </c>
      <c r="G27" s="53">
        <v>14</v>
      </c>
      <c r="H27" s="53">
        <v>11</v>
      </c>
      <c r="I27" s="54">
        <v>16</v>
      </c>
    </row>
    <row r="28" spans="1:14" ht="16.5" customHeight="1" x14ac:dyDescent="0.25">
      <c r="A28" s="50">
        <v>27</v>
      </c>
      <c r="B28" s="51" t="s">
        <v>47</v>
      </c>
      <c r="C28" s="52" t="s">
        <v>48</v>
      </c>
      <c r="D28" s="52" t="s">
        <v>65</v>
      </c>
      <c r="E28" s="53">
        <v>13</v>
      </c>
      <c r="F28" s="53">
        <v>12</v>
      </c>
      <c r="G28" s="53">
        <v>16</v>
      </c>
      <c r="H28" s="53">
        <v>9</v>
      </c>
      <c r="I28" s="54">
        <v>11</v>
      </c>
    </row>
    <row r="29" spans="1:14" ht="16.5" customHeight="1" thickBot="1" x14ac:dyDescent="0.3">
      <c r="A29" s="55">
        <v>28</v>
      </c>
      <c r="B29" s="56" t="s">
        <v>49</v>
      </c>
      <c r="C29" s="57" t="s">
        <v>50</v>
      </c>
      <c r="D29" s="57" t="s">
        <v>64</v>
      </c>
      <c r="E29" s="58">
        <v>16</v>
      </c>
      <c r="F29" s="58">
        <v>13</v>
      </c>
      <c r="G29" s="58">
        <v>9</v>
      </c>
      <c r="H29" s="58">
        <v>11</v>
      </c>
      <c r="I29" s="59">
        <v>14</v>
      </c>
    </row>
    <row r="30" spans="1:14" x14ac:dyDescent="0.25">
      <c r="B30" s="45"/>
      <c r="C30" s="46"/>
      <c r="D30" s="46"/>
      <c r="E30" s="48">
        <f>MAX(E2:E29)</f>
        <v>16</v>
      </c>
      <c r="F30" s="48">
        <f t="shared" ref="F30:I30" si="0">MAX(F2:F29)</f>
        <v>16</v>
      </c>
      <c r="G30" s="48">
        <f t="shared" si="0"/>
        <v>16</v>
      </c>
      <c r="H30" s="48">
        <f t="shared" si="0"/>
        <v>16</v>
      </c>
      <c r="I30" s="48">
        <f t="shared" si="0"/>
        <v>16</v>
      </c>
    </row>
    <row r="31" spans="1:14" x14ac:dyDescent="0.25">
      <c r="B31" s="45"/>
      <c r="C31" s="46"/>
      <c r="D31" s="46"/>
      <c r="E31" s="48"/>
      <c r="G31" s="48"/>
      <c r="H31" s="48"/>
      <c r="I31" s="48"/>
    </row>
    <row r="32" spans="1:14" x14ac:dyDescent="0.25">
      <c r="B32" s="45"/>
      <c r="C32" s="46"/>
      <c r="D32" s="46"/>
      <c r="E32" s="48"/>
      <c r="G32" s="48"/>
      <c r="H32" s="48"/>
    </row>
    <row r="33" spans="2:8" x14ac:dyDescent="0.25">
      <c r="B33" s="45"/>
      <c r="C33" s="46"/>
      <c r="D33" s="46"/>
      <c r="E33" s="48"/>
      <c r="H33" s="48"/>
    </row>
    <row r="34" spans="2:8" x14ac:dyDescent="0.25">
      <c r="B34" s="45"/>
      <c r="C34" s="46"/>
      <c r="D34" s="46"/>
      <c r="E34" s="48"/>
      <c r="H34" s="48"/>
    </row>
    <row r="35" spans="2:8" x14ac:dyDescent="0.25">
      <c r="B35" s="45"/>
      <c r="C35" s="46"/>
      <c r="D35" s="46"/>
      <c r="E35" s="48"/>
    </row>
    <row r="36" spans="2:8" x14ac:dyDescent="0.25">
      <c r="B36" s="45"/>
      <c r="C36" s="46"/>
      <c r="D36" s="46"/>
      <c r="E36" s="48"/>
    </row>
    <row r="37" spans="2:8" x14ac:dyDescent="0.25">
      <c r="B37" s="45"/>
      <c r="C37" s="46"/>
      <c r="D37" s="46"/>
      <c r="E37" s="48"/>
    </row>
    <row r="38" spans="2:8" x14ac:dyDescent="0.25">
      <c r="B38" s="45"/>
      <c r="C38" s="46"/>
      <c r="D38" s="46"/>
      <c r="E38" s="48"/>
    </row>
    <row r="39" spans="2:8" x14ac:dyDescent="0.25">
      <c r="B39" s="45"/>
      <c r="C39" s="46"/>
      <c r="D39" s="46"/>
      <c r="E39" s="48"/>
    </row>
    <row r="40" spans="2:8" x14ac:dyDescent="0.25">
      <c r="B40" s="45"/>
      <c r="C40" s="46"/>
      <c r="D40" s="46"/>
      <c r="E40" s="48"/>
    </row>
    <row r="41" spans="2:8" x14ac:dyDescent="0.25">
      <c r="B41" s="45"/>
      <c r="C41" s="46"/>
      <c r="D41" s="46"/>
      <c r="E41" s="48"/>
    </row>
    <row r="42" spans="2:8" x14ac:dyDescent="0.25">
      <c r="B42" s="45"/>
      <c r="C42" s="46"/>
      <c r="D42" s="46"/>
      <c r="E42" s="48"/>
    </row>
    <row r="43" spans="2:8" x14ac:dyDescent="0.25">
      <c r="B43" s="45"/>
      <c r="C43" s="46"/>
      <c r="D43" s="46"/>
      <c r="E43" s="48"/>
    </row>
    <row r="44" spans="2:8" x14ac:dyDescent="0.25">
      <c r="B44" s="45"/>
      <c r="C44" s="46"/>
      <c r="D44" s="46"/>
      <c r="E44" s="48"/>
    </row>
    <row r="45" spans="2:8" x14ac:dyDescent="0.25">
      <c r="B45" s="45"/>
      <c r="C45" s="46"/>
      <c r="D45" s="46"/>
      <c r="E45" s="48"/>
    </row>
    <row r="46" spans="2:8" x14ac:dyDescent="0.25">
      <c r="B46" s="45"/>
      <c r="C46" s="46"/>
      <c r="D46" s="46"/>
      <c r="E46" s="48"/>
    </row>
    <row r="47" spans="2:8" x14ac:dyDescent="0.25">
      <c r="B47" s="45"/>
      <c r="C47" s="46"/>
      <c r="D47" s="46"/>
      <c r="E47" s="48"/>
    </row>
    <row r="48" spans="2:8" x14ac:dyDescent="0.25">
      <c r="B48" s="45"/>
      <c r="C48" s="46"/>
      <c r="D48" s="46"/>
      <c r="E48" s="48"/>
    </row>
    <row r="49" spans="2:5" x14ac:dyDescent="0.25">
      <c r="B49" s="45"/>
      <c r="C49" s="46"/>
      <c r="D49" s="46"/>
      <c r="E49" s="48"/>
    </row>
    <row r="50" spans="2:5" x14ac:dyDescent="0.25">
      <c r="B50" s="45"/>
      <c r="C50" s="46"/>
      <c r="D50" s="46"/>
      <c r="E50" s="48"/>
    </row>
    <row r="51" spans="2:5" x14ac:dyDescent="0.25">
      <c r="B51" s="45"/>
      <c r="C51" s="46"/>
      <c r="D51" s="46"/>
      <c r="E51" s="48"/>
    </row>
    <row r="52" spans="2:5" x14ac:dyDescent="0.25">
      <c r="B52" s="45"/>
      <c r="C52" s="46"/>
      <c r="D52" s="46"/>
      <c r="E52" s="48"/>
    </row>
    <row r="53" spans="2:5" x14ac:dyDescent="0.25">
      <c r="B53" s="45"/>
      <c r="C53" s="46"/>
      <c r="D53" s="46"/>
      <c r="E53" s="48"/>
    </row>
    <row r="54" spans="2:5" x14ac:dyDescent="0.25">
      <c r="B54" s="45"/>
      <c r="C54" s="46"/>
      <c r="D54" s="46"/>
      <c r="E54" s="48"/>
    </row>
    <row r="55" spans="2:5" x14ac:dyDescent="0.25">
      <c r="B55" s="45"/>
      <c r="C55" s="46"/>
      <c r="D55" s="46"/>
      <c r="E55" s="48"/>
    </row>
    <row r="56" spans="2:5" x14ac:dyDescent="0.25">
      <c r="B56" s="45"/>
      <c r="C56" s="46"/>
      <c r="D56" s="46"/>
      <c r="E56" s="48"/>
    </row>
    <row r="57" spans="2:5" x14ac:dyDescent="0.25">
      <c r="B57" s="45"/>
      <c r="C57" s="46"/>
      <c r="D57" s="46"/>
      <c r="E57" s="48"/>
    </row>
    <row r="58" spans="2:5" x14ac:dyDescent="0.25">
      <c r="B58" s="45"/>
      <c r="C58" s="46"/>
      <c r="D58" s="46"/>
      <c r="E58" s="48"/>
    </row>
    <row r="59" spans="2:5" x14ac:dyDescent="0.25">
      <c r="B59" s="45"/>
      <c r="C59" s="46"/>
      <c r="D59" s="46"/>
      <c r="E59" s="48"/>
    </row>
    <row r="60" spans="2:5" x14ac:dyDescent="0.25">
      <c r="B60" s="45"/>
      <c r="C60" s="46"/>
      <c r="D60" s="46"/>
      <c r="E60" s="48"/>
    </row>
    <row r="61" spans="2:5" x14ac:dyDescent="0.25">
      <c r="B61" s="45"/>
      <c r="C61" s="46"/>
      <c r="D61" s="46"/>
      <c r="E61" s="48"/>
    </row>
    <row r="62" spans="2:5" x14ac:dyDescent="0.25">
      <c r="B62" s="45"/>
      <c r="C62" s="46"/>
      <c r="D62" s="46"/>
      <c r="E62" s="48"/>
    </row>
    <row r="63" spans="2:5" x14ac:dyDescent="0.25">
      <c r="B63" s="45"/>
      <c r="C63" s="46"/>
      <c r="D63" s="46"/>
      <c r="E63" s="48"/>
    </row>
    <row r="64" spans="2:5" x14ac:dyDescent="0.25">
      <c r="B64" s="45"/>
      <c r="C64" s="46"/>
      <c r="D64" s="46"/>
      <c r="E64" s="48"/>
    </row>
    <row r="65" spans="2:5" x14ac:dyDescent="0.25">
      <c r="B65" s="45"/>
      <c r="C65" s="46"/>
      <c r="D65" s="46"/>
      <c r="E65" s="48"/>
    </row>
    <row r="66" spans="2:5" x14ac:dyDescent="0.25">
      <c r="B66" s="45"/>
      <c r="C66" s="46"/>
      <c r="D66" s="46"/>
      <c r="E66" s="48"/>
    </row>
    <row r="67" spans="2:5" x14ac:dyDescent="0.25">
      <c r="B67" s="45"/>
      <c r="C67" s="46"/>
      <c r="D67" s="46"/>
      <c r="E67" s="48"/>
    </row>
    <row r="68" spans="2:5" x14ac:dyDescent="0.25">
      <c r="B68" s="45"/>
      <c r="C68" s="46"/>
      <c r="D68" s="46"/>
      <c r="E68" s="48"/>
    </row>
    <row r="69" spans="2:5" x14ac:dyDescent="0.25">
      <c r="B69" s="45"/>
      <c r="C69" s="46"/>
      <c r="D69" s="46"/>
      <c r="E69" s="48"/>
    </row>
    <row r="70" spans="2:5" x14ac:dyDescent="0.25">
      <c r="B70" s="45"/>
      <c r="C70" s="46"/>
      <c r="D70" s="46"/>
      <c r="E70" s="48"/>
    </row>
    <row r="71" spans="2:5" x14ac:dyDescent="0.25">
      <c r="B71" s="45"/>
      <c r="C71" s="46"/>
      <c r="D71" s="46"/>
      <c r="E71" s="48"/>
    </row>
    <row r="72" spans="2:5" x14ac:dyDescent="0.25">
      <c r="B72" s="45"/>
      <c r="C72" s="46"/>
      <c r="D72" s="46"/>
      <c r="E72" s="48"/>
    </row>
    <row r="73" spans="2:5" x14ac:dyDescent="0.25">
      <c r="B73" s="45"/>
      <c r="C73" s="46"/>
      <c r="D73" s="46"/>
      <c r="E73" s="48"/>
    </row>
    <row r="74" spans="2:5" x14ac:dyDescent="0.25">
      <c r="B74" s="45"/>
      <c r="C74" s="46"/>
      <c r="D74" s="46"/>
      <c r="E74" s="48"/>
    </row>
    <row r="75" spans="2:5" x14ac:dyDescent="0.25">
      <c r="B75" s="45"/>
      <c r="C75" s="46"/>
      <c r="D75" s="46"/>
      <c r="E75" s="48"/>
    </row>
    <row r="76" spans="2:5" x14ac:dyDescent="0.25">
      <c r="B76" s="45"/>
      <c r="C76" s="46"/>
      <c r="D76" s="46"/>
      <c r="E76" s="48"/>
    </row>
    <row r="77" spans="2:5" x14ac:dyDescent="0.25">
      <c r="B77" s="45"/>
      <c r="C77" s="46"/>
      <c r="D77" s="46"/>
      <c r="E77" s="48"/>
    </row>
    <row r="78" spans="2:5" x14ac:dyDescent="0.25">
      <c r="B78" s="45"/>
      <c r="C78" s="46"/>
      <c r="D78" s="46"/>
      <c r="E78" s="48"/>
    </row>
    <row r="79" spans="2:5" x14ac:dyDescent="0.25">
      <c r="B79" s="45"/>
      <c r="C79" s="46"/>
      <c r="D79" s="46"/>
      <c r="E79" s="48"/>
    </row>
    <row r="80" spans="2:5" x14ac:dyDescent="0.25">
      <c r="B80" s="45"/>
      <c r="C80" s="46"/>
      <c r="D80" s="46"/>
      <c r="E80" s="48"/>
    </row>
    <row r="81" spans="2:5" x14ac:dyDescent="0.25">
      <c r="B81" s="45"/>
      <c r="C81" s="46"/>
      <c r="D81" s="46"/>
      <c r="E81" s="48"/>
    </row>
    <row r="82" spans="2:5" x14ac:dyDescent="0.25">
      <c r="B82" s="45"/>
      <c r="C82" s="46"/>
      <c r="D82" s="46"/>
      <c r="E82" s="48"/>
    </row>
    <row r="83" spans="2:5" x14ac:dyDescent="0.25">
      <c r="B83" s="45"/>
      <c r="C83" s="46"/>
      <c r="D83" s="46"/>
      <c r="E83" s="48"/>
    </row>
    <row r="84" spans="2:5" x14ac:dyDescent="0.25">
      <c r="B84" s="45"/>
      <c r="C84" s="46"/>
      <c r="D84" s="46"/>
      <c r="E84" s="48"/>
    </row>
    <row r="85" spans="2:5" x14ac:dyDescent="0.25">
      <c r="B85" s="45"/>
      <c r="C85" s="46"/>
      <c r="D85" s="46"/>
      <c r="E85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Graphiques</vt:lpstr>
      <vt:lpstr>Liste</vt:lpstr>
      <vt:lpstr>Liste!Criteres</vt:lpstr>
      <vt:lpstr>etudiant</vt:lpstr>
      <vt:lpstr>Liste!Extraire</vt:lpstr>
      <vt:lpstr>id</vt:lpstr>
      <vt:lpstr>normal</vt:lpstr>
      <vt:lpstr>privilege</vt:lpstr>
      <vt:lpstr>tableau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2016-03-20T16:53:34Z</dcterms:created>
  <dcterms:modified xsi:type="dcterms:W3CDTF">2018-03-14T08:33:14Z</dcterms:modified>
</cp:coreProperties>
</file>