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ncent\Documents\google\Cours\Bureautique\Excel\exos\miseEnForme\"/>
    </mc:Choice>
  </mc:AlternateContent>
  <bookViews>
    <workbookView xWindow="0" yWindow="0" windowWidth="24000" windowHeight="9735"/>
  </bookViews>
  <sheets>
    <sheet name="Test Cooper" sheetId="1" r:id="rId1"/>
    <sheet name="Liste" sheetId="2" r:id="rId2"/>
  </sheets>
  <definedNames>
    <definedName name="_xlnm._FilterDatabase" localSheetId="1" hidden="1">Liste!$A$1:$F$29</definedName>
    <definedName name="appreciation">'Test Cooper'!$F$19:$G$23</definedName>
    <definedName name="_xlnm.Criteria" localSheetId="1">Liste!$L$4:$N$6</definedName>
    <definedName name="distance">'Test Cooper'!$D$20</definedName>
    <definedName name="_xlnm.Extract" localSheetId="1">Liste!$H$1:$I$1</definedName>
    <definedName name="ID">Liste!$L$3</definedName>
    <definedName name="points">'Test Cooper'!$D$19</definedName>
    <definedName name="tableau">Liste!$A$1:$F$29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2" l="1"/>
  <c r="L5" i="2"/>
  <c r="E15" i="1" l="1"/>
  <c r="E7" i="1" l="1"/>
  <c r="G7" i="1" s="1"/>
  <c r="E8" i="1"/>
  <c r="G8" i="1" s="1"/>
  <c r="E9" i="1"/>
  <c r="G9" i="1" s="1"/>
  <c r="E10" i="1"/>
  <c r="G10" i="1" s="1"/>
  <c r="E11" i="1"/>
  <c r="G11" i="1" s="1"/>
  <c r="E12" i="1"/>
  <c r="G12" i="1" s="1"/>
  <c r="E13" i="1"/>
  <c r="G13" i="1" s="1"/>
  <c r="E14" i="1"/>
  <c r="G14" i="1" s="1"/>
  <c r="F7" i="1"/>
  <c r="F8" i="1"/>
  <c r="F9" i="1"/>
  <c r="F10" i="1"/>
  <c r="F11" i="1"/>
  <c r="F12" i="1"/>
  <c r="F13" i="1"/>
  <c r="F14" i="1"/>
  <c r="F6" i="1"/>
  <c r="E6" i="1"/>
  <c r="G6" i="1" s="1"/>
  <c r="D21" i="1"/>
</calcChain>
</file>

<file path=xl/sharedStrings.xml><?xml version="1.0" encoding="utf-8"?>
<sst xmlns="http://schemas.openxmlformats.org/spreadsheetml/2006/main" count="185" uniqueCount="81">
  <si>
    <t>très médiocre</t>
  </si>
  <si>
    <t>mediocre</t>
  </si>
  <si>
    <t>moyenne</t>
  </si>
  <si>
    <t>bonne</t>
  </si>
  <si>
    <t>excellente</t>
  </si>
  <si>
    <t>test cooper</t>
  </si>
  <si>
    <t>ALAZART</t>
  </si>
  <si>
    <t>AUD</t>
  </si>
  <si>
    <t>AUSSENAC</t>
  </si>
  <si>
    <t>BAGNOL</t>
  </si>
  <si>
    <t>BATISTE</t>
  </si>
  <si>
    <t>BELLE</t>
  </si>
  <si>
    <t>BERTHET</t>
  </si>
  <si>
    <t>BIZET</t>
  </si>
  <si>
    <t>Points/tour</t>
  </si>
  <si>
    <t>Dist/tour</t>
  </si>
  <si>
    <t>Tours Max</t>
  </si>
  <si>
    <t>Appréciation</t>
  </si>
  <si>
    <t>Notes</t>
  </si>
  <si>
    <t>Nom</t>
  </si>
  <si>
    <t>Nb tours</t>
  </si>
  <si>
    <t>Distance</t>
  </si>
  <si>
    <t>Distance totale</t>
  </si>
  <si>
    <t>ID</t>
  </si>
  <si>
    <t>Prénom</t>
  </si>
  <si>
    <t>Pierre</t>
  </si>
  <si>
    <t>Anne</t>
  </si>
  <si>
    <t>Paul</t>
  </si>
  <si>
    <t>Alain</t>
  </si>
  <si>
    <t>Dominique</t>
  </si>
  <si>
    <t>Agnès</t>
  </si>
  <si>
    <t>Albert</t>
  </si>
  <si>
    <t>Sylvain</t>
  </si>
  <si>
    <t>BOMPARD</t>
  </si>
  <si>
    <t>BONTE</t>
  </si>
  <si>
    <t>Carine</t>
  </si>
  <si>
    <t>BOULAMOY</t>
  </si>
  <si>
    <t>Paul-Louis</t>
  </si>
  <si>
    <t>BOUSSY</t>
  </si>
  <si>
    <t>Jean</t>
  </si>
  <si>
    <t>Jean-Paul</t>
  </si>
  <si>
    <t>BRAUT</t>
  </si>
  <si>
    <t>Aldo</t>
  </si>
  <si>
    <t>BREMOND</t>
  </si>
  <si>
    <t>CADEROUSSE</t>
  </si>
  <si>
    <t>Michel</t>
  </si>
  <si>
    <t>CANAVESE</t>
  </si>
  <si>
    <t>Judicaël</t>
  </si>
  <si>
    <t>CANONGE</t>
  </si>
  <si>
    <t>Jessica</t>
  </si>
  <si>
    <t>CASADEI</t>
  </si>
  <si>
    <t>Dorothée</t>
  </si>
  <si>
    <t>CHARAT</t>
  </si>
  <si>
    <t>Célia</t>
  </si>
  <si>
    <t>CHEVANT</t>
  </si>
  <si>
    <t>Laurent</t>
  </si>
  <si>
    <t>CHMONFILS</t>
  </si>
  <si>
    <t>Thierry</t>
  </si>
  <si>
    <t>CHRISTMANN</t>
  </si>
  <si>
    <t>Clémence</t>
  </si>
  <si>
    <t>COLLO</t>
  </si>
  <si>
    <t>COULONGE</t>
  </si>
  <si>
    <t>Claude</t>
  </si>
  <si>
    <t>COURBIER</t>
  </si>
  <si>
    <t>Colette</t>
  </si>
  <si>
    <t>COURREGES</t>
  </si>
  <si>
    <t>François</t>
  </si>
  <si>
    <t>Catégorie</t>
  </si>
  <si>
    <t>Ville</t>
  </si>
  <si>
    <t>Equipe</t>
  </si>
  <si>
    <t>U19</t>
  </si>
  <si>
    <t>U17</t>
  </si>
  <si>
    <t>U16</t>
  </si>
  <si>
    <t>U15</t>
  </si>
  <si>
    <t>U14</t>
  </si>
  <si>
    <t>Dunkerque</t>
  </si>
  <si>
    <t>Calais</t>
  </si>
  <si>
    <t>Boulogne</t>
  </si>
  <si>
    <t>Saint-omer</t>
  </si>
  <si>
    <t>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</si>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</sst>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05E5E"/>
      <name val="Verdana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rgb="FF111111"/>
      <name val="Courier New"/>
      <family val="3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mediumDashed">
        <color auto="1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 style="mediumDashed">
        <color auto="1"/>
      </top>
      <bottom style="mediumDashed">
        <color auto="1"/>
      </bottom>
      <diagonal/>
    </border>
    <border>
      <left style="thin">
        <color auto="1"/>
      </left>
      <right style="thick">
        <color auto="1"/>
      </right>
      <top style="mediumDashed">
        <color auto="1"/>
      </top>
      <bottom style="mediumDashed">
        <color auto="1"/>
      </bottom>
      <diagonal/>
    </border>
    <border>
      <left style="thick">
        <color auto="1"/>
      </left>
      <right style="thin">
        <color auto="1"/>
      </right>
      <top style="mediumDash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Dashed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Dashed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/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mediumDashed">
        <color auto="1"/>
      </bottom>
      <diagonal/>
    </border>
    <border>
      <left style="thin">
        <color auto="1"/>
      </left>
      <right style="thick">
        <color auto="1"/>
      </right>
      <top/>
      <bottom style="mediumDashed">
        <color auto="1"/>
      </bottom>
      <diagonal/>
    </border>
    <border>
      <left style="thick">
        <color indexed="64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Dashed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46">
    <xf numFmtId="0" fontId="0" fillId="0" borderId="0" xfId="0"/>
    <xf numFmtId="0" fontId="2" fillId="0" borderId="0" xfId="0" applyFont="1"/>
    <xf numFmtId="0" fontId="6" fillId="2" borderId="1" xfId="2" applyNumberFormat="1" applyFont="1" applyFill="1" applyBorder="1" applyAlignment="1">
      <alignment horizontal="right" wrapText="1"/>
    </xf>
    <xf numFmtId="0" fontId="4" fillId="3" borderId="2" xfId="0" applyFont="1" applyFill="1" applyBorder="1"/>
    <xf numFmtId="0" fontId="4" fillId="0" borderId="3" xfId="0" applyFont="1" applyBorder="1"/>
    <xf numFmtId="0" fontId="4" fillId="0" borderId="4" xfId="0" applyFont="1" applyBorder="1"/>
    <xf numFmtId="0" fontId="4" fillId="3" borderId="5" xfId="0" applyFont="1" applyFill="1" applyBorder="1"/>
    <xf numFmtId="0" fontId="4" fillId="0" borderId="6" xfId="0" applyFont="1" applyBorder="1"/>
    <xf numFmtId="0" fontId="4" fillId="0" borderId="7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0" xfId="0" applyFont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0" xfId="0" applyFont="1" applyBorder="1"/>
    <xf numFmtId="0" fontId="4" fillId="0" borderId="21" xfId="0" applyFont="1" applyBorder="1"/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/>
    </xf>
    <xf numFmtId="0" fontId="6" fillId="6" borderId="22" xfId="2" applyNumberFormat="1" applyFont="1" applyFill="1" applyBorder="1" applyAlignment="1">
      <alignment horizontal="center" vertical="center" wrapText="1"/>
    </xf>
    <xf numFmtId="0" fontId="6" fillId="6" borderId="22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wrapText="1"/>
    </xf>
    <xf numFmtId="0" fontId="7" fillId="0" borderId="0" xfId="0" applyFont="1"/>
    <xf numFmtId="0" fontId="0" fillId="6" borderId="15" xfId="0" applyFill="1" applyBorder="1" applyAlignment="1">
      <alignment horizontal="left"/>
    </xf>
    <xf numFmtId="0" fontId="6" fillId="6" borderId="22" xfId="2" applyNumberFormat="1" applyFont="1" applyFill="1" applyBorder="1" applyAlignment="1">
      <alignment horizontal="left" wrapText="1"/>
    </xf>
    <xf numFmtId="0" fontId="6" fillId="6" borderId="22" xfId="2" applyFont="1" applyFill="1" applyBorder="1" applyAlignment="1">
      <alignment horizontal="left" wrapText="1"/>
    </xf>
    <xf numFmtId="43" fontId="6" fillId="6" borderId="22" xfId="1" applyFont="1" applyFill="1" applyBorder="1" applyAlignment="1">
      <alignment horizontal="left" wrapText="1"/>
    </xf>
    <xf numFmtId="0" fontId="0" fillId="2" borderId="17" xfId="0" applyFill="1" applyBorder="1" applyAlignment="1">
      <alignment horizontal="left"/>
    </xf>
    <xf numFmtId="0" fontId="6" fillId="2" borderId="1" xfId="2" applyNumberFormat="1" applyFont="1" applyFill="1" applyBorder="1" applyAlignment="1">
      <alignment horizontal="left" wrapText="1"/>
    </xf>
    <xf numFmtId="0" fontId="6" fillId="2" borderId="1" xfId="2" applyFont="1" applyFill="1" applyBorder="1" applyAlignment="1">
      <alignment horizontal="left" wrapText="1"/>
    </xf>
    <xf numFmtId="0" fontId="0" fillId="2" borderId="19" xfId="0" applyFill="1" applyBorder="1" applyAlignment="1">
      <alignment horizontal="left"/>
    </xf>
    <xf numFmtId="0" fontId="6" fillId="2" borderId="23" xfId="2" applyNumberFormat="1" applyFont="1" applyFill="1" applyBorder="1" applyAlignment="1">
      <alignment horizontal="left" wrapText="1"/>
    </xf>
    <xf numFmtId="0" fontId="6" fillId="2" borderId="23" xfId="2" applyFont="1" applyFill="1" applyBorder="1" applyAlignment="1">
      <alignment horizontal="left" wrapText="1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 wrapText="1"/>
    </xf>
    <xf numFmtId="43" fontId="6" fillId="0" borderId="0" xfId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wrapText="1"/>
    </xf>
    <xf numFmtId="0" fontId="0" fillId="0" borderId="0" xfId="0" applyFill="1" applyBorder="1"/>
    <xf numFmtId="0" fontId="0" fillId="2" borderId="8" xfId="0" applyFill="1" applyBorder="1"/>
    <xf numFmtId="0" fontId="6" fillId="2" borderId="8" xfId="2" applyFont="1" applyFill="1" applyBorder="1" applyAlignment="1">
      <alignment horizontal="center" vertical="center" wrapText="1"/>
    </xf>
    <xf numFmtId="0" fontId="0" fillId="6" borderId="8" xfId="0" applyFill="1" applyBorder="1"/>
    <xf numFmtId="0" fontId="5" fillId="5" borderId="12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</cellXfs>
  <cellStyles count="3">
    <cellStyle name="Milliers" xfId="1" builtinId="3"/>
    <cellStyle name="Normal" xfId="0" builtinId="0"/>
    <cellStyle name="Normal_Feuil1" xfId="2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'Test Cooper'!$D$5</c:f>
              <c:strCache>
                <c:ptCount val="1"/>
                <c:pt idx="0">
                  <c:v>Nb tours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'Test Cooper'!$C$6:$C$14</c:f>
              <c:strCache>
                <c:ptCount val="9"/>
                <c:pt idx="0">
                  <c:v>ALAZART</c:v>
                </c:pt>
                <c:pt idx="1">
                  <c:v>AUD</c:v>
                </c:pt>
                <c:pt idx="2">
                  <c:v>AUSSENAC</c:v>
                </c:pt>
                <c:pt idx="3">
                  <c:v>BAGNOL</c:v>
                </c:pt>
                <c:pt idx="4">
                  <c:v>BAGNOL</c:v>
                </c:pt>
                <c:pt idx="5">
                  <c:v>BATISTE</c:v>
                </c:pt>
                <c:pt idx="6">
                  <c:v>BELLE</c:v>
                </c:pt>
                <c:pt idx="7">
                  <c:v>BERTHET</c:v>
                </c:pt>
                <c:pt idx="8">
                  <c:v>BIZET</c:v>
                </c:pt>
              </c:strCache>
            </c:strRef>
          </c:cat>
          <c:val>
            <c:numRef>
              <c:f>'Test Cooper'!$D$6:$D$14</c:f>
              <c:numCache>
                <c:formatCode>General</c:formatCode>
                <c:ptCount val="9"/>
                <c:pt idx="0">
                  <c:v>6</c:v>
                </c:pt>
                <c:pt idx="1">
                  <c:v>7</c:v>
                </c:pt>
                <c:pt idx="2">
                  <c:v>4</c:v>
                </c:pt>
                <c:pt idx="3">
                  <c:v>11</c:v>
                </c:pt>
                <c:pt idx="4">
                  <c:v>9</c:v>
                </c:pt>
                <c:pt idx="5">
                  <c:v>7</c:v>
                </c:pt>
                <c:pt idx="6">
                  <c:v>8</c:v>
                </c:pt>
                <c:pt idx="7">
                  <c:v>5</c:v>
                </c:pt>
                <c:pt idx="8">
                  <c:v>11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28498216"/>
        <c:axId val="528499000"/>
      </c:lineChart>
      <c:catAx>
        <c:axId val="528498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8499000"/>
        <c:crosses val="autoZero"/>
        <c:auto val="1"/>
        <c:lblAlgn val="ctr"/>
        <c:lblOffset val="100"/>
        <c:noMultiLvlLbl val="0"/>
      </c:catAx>
      <c:valAx>
        <c:axId val="52849900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28498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none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'Test Cooper'!$F$5</c:f>
              <c:strCache>
                <c:ptCount val="1"/>
                <c:pt idx="0">
                  <c:v>Notes</c:v>
                </c:pt>
              </c:strCache>
            </c:strRef>
          </c:tx>
          <c:spPr>
            <a:noFill/>
            <a:ln w="25400" cap="flat" cmpd="sng" algn="ctr">
              <a:solidFill>
                <a:schemeClr val="accent1"/>
              </a:solidFill>
              <a:miter lim="800000"/>
            </a:ln>
            <a:effectLst/>
          </c:spPr>
          <c:invertIfNegative val="0"/>
          <c:cat>
            <c:strRef>
              <c:f>'Test Cooper'!$C$6:$C$14</c:f>
              <c:strCache>
                <c:ptCount val="9"/>
                <c:pt idx="0">
                  <c:v>ALAZART</c:v>
                </c:pt>
                <c:pt idx="1">
                  <c:v>AUD</c:v>
                </c:pt>
                <c:pt idx="2">
                  <c:v>AUSSENAC</c:v>
                </c:pt>
                <c:pt idx="3">
                  <c:v>BAGNOL</c:v>
                </c:pt>
                <c:pt idx="4">
                  <c:v>BAGNOL</c:v>
                </c:pt>
                <c:pt idx="5">
                  <c:v>BATISTE</c:v>
                </c:pt>
                <c:pt idx="6">
                  <c:v>BELLE</c:v>
                </c:pt>
                <c:pt idx="7">
                  <c:v>BERTHET</c:v>
                </c:pt>
                <c:pt idx="8">
                  <c:v>BIZET</c:v>
                </c:pt>
              </c:strCache>
            </c:strRef>
          </c:cat>
          <c:val>
            <c:numRef>
              <c:f>'Test Cooper'!$F$6:$F$14</c:f>
              <c:numCache>
                <c:formatCode>General</c:formatCode>
                <c:ptCount val="9"/>
                <c:pt idx="0">
                  <c:v>12</c:v>
                </c:pt>
                <c:pt idx="1">
                  <c:v>14</c:v>
                </c:pt>
                <c:pt idx="2">
                  <c:v>8</c:v>
                </c:pt>
                <c:pt idx="3">
                  <c:v>20</c:v>
                </c:pt>
                <c:pt idx="4">
                  <c:v>18</c:v>
                </c:pt>
                <c:pt idx="5">
                  <c:v>14</c:v>
                </c:pt>
                <c:pt idx="6">
                  <c:v>16</c:v>
                </c:pt>
                <c:pt idx="7">
                  <c:v>10</c:v>
                </c:pt>
                <c:pt idx="8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4"/>
        <c:overlap val="-35"/>
        <c:axId val="438794448"/>
        <c:axId val="449792648"/>
      </c:barChart>
      <c:catAx>
        <c:axId val="438794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9792648"/>
        <c:crosses val="autoZero"/>
        <c:auto val="1"/>
        <c:lblAlgn val="ctr"/>
        <c:lblOffset val="100"/>
        <c:noMultiLvlLbl val="0"/>
      </c:catAx>
      <c:valAx>
        <c:axId val="449792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8794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1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35000"/>
          <a:lumOff val="6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/>
    <cs:fontRef idx="minor">
      <a:schemeClr val="dk1"/>
    </cs:fontRef>
    <cs:spPr>
      <a:noFill/>
      <a:ln w="25400" cap="flat" cmpd="sng" algn="ctr">
        <a:solidFill>
          <a:schemeClr val="phClr"/>
        </a:solidFill>
        <a:miter lim="800000"/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flat" cmpd="sng" algn="ctr">
        <a:solidFill>
          <a:schemeClr val="phClr"/>
        </a:solidFill>
        <a:miter lim="800000"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1"/>
    <cs:effectRef idx="0"/>
    <cs:fontRef idx="minor">
      <a:schemeClr val="tx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185964</xdr:colOff>
      <xdr:row>2</xdr:row>
      <xdr:rowOff>147410</xdr:rowOff>
    </xdr:from>
    <xdr:to>
      <xdr:col>16</xdr:col>
      <xdr:colOff>185964</xdr:colOff>
      <xdr:row>12</xdr:row>
      <xdr:rowOff>30727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362858</xdr:colOff>
      <xdr:row>12</xdr:row>
      <xdr:rowOff>236878</xdr:rowOff>
    </xdr:from>
    <xdr:to>
      <xdr:col>16</xdr:col>
      <xdr:colOff>362858</xdr:colOff>
      <xdr:row>24</xdr:row>
      <xdr:rowOff>183697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13</xdr:row>
      <xdr:rowOff>238125</xdr:rowOff>
    </xdr:from>
    <xdr:to>
      <xdr:col>1</xdr:col>
      <xdr:colOff>674688</xdr:colOff>
      <xdr:row>14</xdr:row>
      <xdr:rowOff>484187</xdr:rowOff>
    </xdr:to>
    <xdr:sp macro="" textlink="">
      <xdr:nvSpPr>
        <xdr:cNvPr id="4" name="Bulle ronde 3"/>
        <xdr:cNvSpPr/>
      </xdr:nvSpPr>
      <xdr:spPr>
        <a:xfrm>
          <a:off x="0" y="4032250"/>
          <a:ext cx="1436688" cy="523875"/>
        </a:xfrm>
        <a:prstGeom prst="wedgeEllipseCallout">
          <a:avLst>
            <a:gd name="adj1" fmla="val 149155"/>
            <a:gd name="adj2" fmla="val 17340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Nom : points</a:t>
          </a:r>
        </a:p>
      </xdr:txBody>
    </xdr:sp>
    <xdr:clientData/>
  </xdr:twoCellAnchor>
  <xdr:twoCellAnchor>
    <xdr:from>
      <xdr:col>1</xdr:col>
      <xdr:colOff>198437</xdr:colOff>
      <xdr:row>21</xdr:row>
      <xdr:rowOff>119061</xdr:rowOff>
    </xdr:from>
    <xdr:to>
      <xdr:col>2</xdr:col>
      <xdr:colOff>1031875</xdr:colOff>
      <xdr:row>23</xdr:row>
      <xdr:rowOff>158749</xdr:rowOff>
    </xdr:to>
    <xdr:sp macro="" textlink="">
      <xdr:nvSpPr>
        <xdr:cNvPr id="5" name="Bulle ronde 4"/>
        <xdr:cNvSpPr/>
      </xdr:nvSpPr>
      <xdr:spPr>
        <a:xfrm>
          <a:off x="960437" y="5984874"/>
          <a:ext cx="1595438" cy="523875"/>
        </a:xfrm>
        <a:prstGeom prst="wedgeEllipseCallout">
          <a:avLst>
            <a:gd name="adj1" fmla="val 69783"/>
            <a:gd name="adj2" fmla="val -12811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Nom : distance</a:t>
          </a:r>
        </a:p>
      </xdr:txBody>
    </xdr:sp>
    <xdr:clientData/>
  </xdr:twoCellAnchor>
  <xdr:twoCellAnchor>
    <xdr:from>
      <xdr:col>3</xdr:col>
      <xdr:colOff>125412</xdr:colOff>
      <xdr:row>24</xdr:row>
      <xdr:rowOff>55562</xdr:rowOff>
    </xdr:from>
    <xdr:to>
      <xdr:col>5</xdr:col>
      <xdr:colOff>38100</xdr:colOff>
      <xdr:row>28</xdr:row>
      <xdr:rowOff>49213</xdr:rowOff>
    </xdr:to>
    <xdr:sp macro="" textlink="">
      <xdr:nvSpPr>
        <xdr:cNvPr id="6" name="Bulle ronde 5"/>
        <xdr:cNvSpPr/>
      </xdr:nvSpPr>
      <xdr:spPr>
        <a:xfrm>
          <a:off x="2697162" y="6818312"/>
          <a:ext cx="1436688" cy="755651"/>
        </a:xfrm>
        <a:prstGeom prst="wedgeEllipseCallout">
          <a:avLst>
            <a:gd name="adj1" fmla="val 50812"/>
            <a:gd name="adj2" fmla="val -8265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Nom : appreciations</a:t>
          </a:r>
        </a:p>
      </xdr:txBody>
    </xdr:sp>
    <xdr:clientData/>
  </xdr:twoCellAnchor>
  <xdr:twoCellAnchor>
    <xdr:from>
      <xdr:col>4</xdr:col>
      <xdr:colOff>55563</xdr:colOff>
      <xdr:row>14</xdr:row>
      <xdr:rowOff>254002</xdr:rowOff>
    </xdr:from>
    <xdr:to>
      <xdr:col>7</xdr:col>
      <xdr:colOff>746125</xdr:colOff>
      <xdr:row>17</xdr:row>
      <xdr:rowOff>104776</xdr:rowOff>
    </xdr:to>
    <xdr:sp macro="" textlink="">
      <xdr:nvSpPr>
        <xdr:cNvPr id="7" name="Bulle ronde 6"/>
        <xdr:cNvSpPr/>
      </xdr:nvSpPr>
      <xdr:spPr>
        <a:xfrm>
          <a:off x="3389313" y="4540252"/>
          <a:ext cx="3424237" cy="727074"/>
        </a:xfrm>
        <a:prstGeom prst="wedgeEllipseCallout">
          <a:avLst>
            <a:gd name="adj1" fmla="val -17962"/>
            <a:gd name="adj2" fmla="val -8863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note = nb de tours * points par tour</a:t>
          </a:r>
        </a:p>
        <a:p>
          <a:pPr algn="l"/>
          <a:r>
            <a:rPr lang="fr-FR" sz="1100"/>
            <a:t>Si la note est supérieure à 20 mettre 20</a:t>
          </a:r>
        </a:p>
      </xdr:txBody>
    </xdr:sp>
    <xdr:clientData/>
  </xdr:twoCellAnchor>
  <xdr:twoCellAnchor>
    <xdr:from>
      <xdr:col>7</xdr:col>
      <xdr:colOff>54429</xdr:colOff>
      <xdr:row>10</xdr:row>
      <xdr:rowOff>40821</xdr:rowOff>
    </xdr:from>
    <xdr:to>
      <xdr:col>9</xdr:col>
      <xdr:colOff>340179</xdr:colOff>
      <xdr:row>14</xdr:row>
      <xdr:rowOff>232227</xdr:rowOff>
    </xdr:to>
    <xdr:sp macro="" textlink="">
      <xdr:nvSpPr>
        <xdr:cNvPr id="8" name="Bulle ronde 7"/>
        <xdr:cNvSpPr/>
      </xdr:nvSpPr>
      <xdr:spPr>
        <a:xfrm>
          <a:off x="6123215" y="2979964"/>
          <a:ext cx="1809750" cy="1279977"/>
        </a:xfrm>
        <a:prstGeom prst="wedgeEllipseCallout">
          <a:avLst>
            <a:gd name="adj1" fmla="val -56022"/>
            <a:gd name="adj2" fmla="val -12819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Fond jaune, texte</a:t>
          </a:r>
          <a:r>
            <a:rPr lang="fr-FR" sz="1100" baseline="0"/>
            <a:t> </a:t>
          </a:r>
          <a:r>
            <a:rPr lang="fr-FR" sz="1100"/>
            <a:t>jaune foncé si l'appréciation est excellente</a:t>
          </a:r>
        </a:p>
      </xdr:txBody>
    </xdr:sp>
    <xdr:clientData/>
  </xdr:twoCellAnchor>
  <xdr:twoCellAnchor>
    <xdr:from>
      <xdr:col>7</xdr:col>
      <xdr:colOff>269422</xdr:colOff>
      <xdr:row>3</xdr:row>
      <xdr:rowOff>466724</xdr:rowOff>
    </xdr:from>
    <xdr:to>
      <xdr:col>10</xdr:col>
      <xdr:colOff>28575</xdr:colOff>
      <xdr:row>5</xdr:row>
      <xdr:rowOff>19049</xdr:rowOff>
    </xdr:to>
    <xdr:sp macro="" textlink="">
      <xdr:nvSpPr>
        <xdr:cNvPr id="9" name="Bulle ronde 8"/>
        <xdr:cNvSpPr/>
      </xdr:nvSpPr>
      <xdr:spPr>
        <a:xfrm>
          <a:off x="6336847" y="1047749"/>
          <a:ext cx="2045153" cy="771525"/>
        </a:xfrm>
        <a:prstGeom prst="wedgeEllipseCallout">
          <a:avLst>
            <a:gd name="adj1" fmla="val -77319"/>
            <a:gd name="adj2" fmla="val 5894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L'appréciation dépend de la distance</a:t>
          </a:r>
        </a:p>
      </xdr:txBody>
    </xdr:sp>
    <xdr:clientData/>
  </xdr:twoCellAnchor>
  <xdr:twoCellAnchor editAs="oneCell">
    <xdr:from>
      <xdr:col>16</xdr:col>
      <xdr:colOff>557399</xdr:colOff>
      <xdr:row>2</xdr:row>
      <xdr:rowOff>190500</xdr:rowOff>
    </xdr:from>
    <xdr:to>
      <xdr:col>30</xdr:col>
      <xdr:colOff>275049</xdr:colOff>
      <xdr:row>23</xdr:row>
      <xdr:rowOff>81642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484185" y="571500"/>
          <a:ext cx="10385650" cy="60687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600075</xdr:colOff>
      <xdr:row>9</xdr:row>
      <xdr:rowOff>57150</xdr:rowOff>
    </xdr:from>
    <xdr:to>
      <xdr:col>10</xdr:col>
      <xdr:colOff>514350</xdr:colOff>
      <xdr:row>14</xdr:row>
      <xdr:rowOff>0</xdr:rowOff>
    </xdr:to>
    <xdr:sp macro="" textlink="">
      <xdr:nvSpPr>
        <xdr:cNvPr id="2" name="Bulle ronde 1"/>
        <xdr:cNvSpPr/>
      </xdr:nvSpPr>
      <xdr:spPr>
        <a:xfrm>
          <a:off x="7048500" y="1857375"/>
          <a:ext cx="1438275" cy="942975"/>
        </a:xfrm>
        <a:prstGeom prst="wedgeEllipseCallout">
          <a:avLst>
            <a:gd name="adj1" fmla="val -56022"/>
            <a:gd name="adj2" fmla="val -12819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U17 de calais et équipe B de Boulogne</a:t>
          </a:r>
        </a:p>
      </xdr:txBody>
    </xdr:sp>
    <xdr:clientData/>
  </xdr:twoCellAnchor>
  <xdr:twoCellAnchor>
    <xdr:from>
      <xdr:col>6</xdr:col>
      <xdr:colOff>228600</xdr:colOff>
      <xdr:row>9</xdr:row>
      <xdr:rowOff>76200</xdr:rowOff>
    </xdr:from>
    <xdr:to>
      <xdr:col>8</xdr:col>
      <xdr:colOff>142875</xdr:colOff>
      <xdr:row>12</xdr:row>
      <xdr:rowOff>19050</xdr:rowOff>
    </xdr:to>
    <xdr:sp macro="" textlink="">
      <xdr:nvSpPr>
        <xdr:cNvPr id="3" name="Bulle ronde 2"/>
        <xdr:cNvSpPr/>
      </xdr:nvSpPr>
      <xdr:spPr>
        <a:xfrm>
          <a:off x="5153025" y="1876425"/>
          <a:ext cx="1438275" cy="542925"/>
        </a:xfrm>
        <a:prstGeom prst="wedgeEllipseCallout">
          <a:avLst>
            <a:gd name="adj1" fmla="val -65293"/>
            <a:gd name="adj2" fmla="val -7758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/>
            <a:t>Nom : tableau</a:t>
          </a:r>
        </a:p>
      </xdr:txBody>
    </xdr:sp>
    <xdr:clientData/>
  </xdr:twoCellAnchor>
  <xdr:twoCellAnchor editAs="oneCell">
    <xdr:from>
      <xdr:col>12</xdr:col>
      <xdr:colOff>390525</xdr:colOff>
      <xdr:row>5</xdr:row>
      <xdr:rowOff>57150</xdr:rowOff>
    </xdr:from>
    <xdr:to>
      <xdr:col>25</xdr:col>
      <xdr:colOff>351192</xdr:colOff>
      <xdr:row>23</xdr:row>
      <xdr:rowOff>28129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86950" y="1057275"/>
          <a:ext cx="9866667" cy="35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23"/>
  <sheetViews>
    <sheetView tabSelected="1" zoomScale="70" zoomScaleNormal="70" workbookViewId="0">
      <selection activeCell="W6" sqref="W6"/>
    </sheetView>
  </sheetViews>
  <sheetFormatPr baseColWidth="10" defaultRowHeight="15" x14ac:dyDescent="0.25"/>
  <cols>
    <col min="3" max="3" width="15.7109375" customWidth="1"/>
    <col min="7" max="7" width="18.140625" customWidth="1"/>
  </cols>
  <sheetData>
    <row r="2" spans="3:7" x14ac:dyDescent="0.25">
      <c r="D2" s="1"/>
    </row>
    <row r="3" spans="3:7" ht="15.75" thickBot="1" x14ac:dyDescent="0.3"/>
    <row r="4" spans="3:7" ht="55.5" customHeight="1" thickTop="1" thickBot="1" x14ac:dyDescent="0.3">
      <c r="C4" s="43" t="s">
        <v>5</v>
      </c>
      <c r="D4" s="44"/>
      <c r="E4" s="44"/>
      <c r="F4" s="44"/>
      <c r="G4" s="45"/>
    </row>
    <row r="5" spans="3:7" ht="40.5" customHeight="1" thickTop="1" thickBot="1" x14ac:dyDescent="0.3">
      <c r="C5" s="33" t="s">
        <v>19</v>
      </c>
      <c r="D5" s="34" t="s">
        <v>20</v>
      </c>
      <c r="E5" s="34" t="s">
        <v>21</v>
      </c>
      <c r="F5" s="34" t="s">
        <v>18</v>
      </c>
      <c r="G5" s="35" t="s">
        <v>17</v>
      </c>
    </row>
    <row r="6" spans="3:7" ht="21.75" thickBot="1" x14ac:dyDescent="0.4">
      <c r="C6" s="3" t="s">
        <v>6</v>
      </c>
      <c r="D6" s="4">
        <v>6</v>
      </c>
      <c r="E6" s="4">
        <f t="shared" ref="E6:E14" si="0">D6*distance</f>
        <v>2400</v>
      </c>
      <c r="F6" s="4">
        <f t="shared" ref="F6:F14" si="1">IF(D6&gt;10,20,D6*points)</f>
        <v>12</v>
      </c>
      <c r="G6" s="5" t="str">
        <f t="shared" ref="G6:G14" si="2">VLOOKUP(E6,appreciation,2,TRUE)</f>
        <v>bonne</v>
      </c>
    </row>
    <row r="7" spans="3:7" ht="21.75" thickBot="1" x14ac:dyDescent="0.4">
      <c r="C7" s="3" t="s">
        <v>7</v>
      </c>
      <c r="D7" s="4">
        <v>7</v>
      </c>
      <c r="E7" s="4">
        <f t="shared" si="0"/>
        <v>2800</v>
      </c>
      <c r="F7" s="4">
        <f t="shared" si="1"/>
        <v>14</v>
      </c>
      <c r="G7" s="5" t="str">
        <f t="shared" si="2"/>
        <v>excellente</v>
      </c>
    </row>
    <row r="8" spans="3:7" ht="21.75" thickBot="1" x14ac:dyDescent="0.4">
      <c r="C8" s="3" t="s">
        <v>8</v>
      </c>
      <c r="D8" s="4">
        <v>4</v>
      </c>
      <c r="E8" s="4">
        <f t="shared" si="0"/>
        <v>1600</v>
      </c>
      <c r="F8" s="4">
        <f t="shared" si="1"/>
        <v>8</v>
      </c>
      <c r="G8" s="5" t="str">
        <f t="shared" si="2"/>
        <v>mediocre</v>
      </c>
    </row>
    <row r="9" spans="3:7" ht="21.75" thickBot="1" x14ac:dyDescent="0.4">
      <c r="C9" s="3" t="s">
        <v>9</v>
      </c>
      <c r="D9" s="4">
        <v>11</v>
      </c>
      <c r="E9" s="4">
        <f t="shared" si="0"/>
        <v>4400</v>
      </c>
      <c r="F9" s="4">
        <f t="shared" si="1"/>
        <v>20</v>
      </c>
      <c r="G9" s="5" t="str">
        <f t="shared" si="2"/>
        <v>excellente</v>
      </c>
    </row>
    <row r="10" spans="3:7" ht="21.75" thickBot="1" x14ac:dyDescent="0.4">
      <c r="C10" s="3" t="s">
        <v>9</v>
      </c>
      <c r="D10" s="4">
        <v>9</v>
      </c>
      <c r="E10" s="4">
        <f t="shared" si="0"/>
        <v>3600</v>
      </c>
      <c r="F10" s="4">
        <f t="shared" si="1"/>
        <v>18</v>
      </c>
      <c r="G10" s="5" t="str">
        <f t="shared" si="2"/>
        <v>excellente</v>
      </c>
    </row>
    <row r="11" spans="3:7" ht="21.75" thickBot="1" x14ac:dyDescent="0.4">
      <c r="C11" s="3" t="s">
        <v>10</v>
      </c>
      <c r="D11" s="4">
        <v>7</v>
      </c>
      <c r="E11" s="4">
        <f t="shared" si="0"/>
        <v>2800</v>
      </c>
      <c r="F11" s="4">
        <f t="shared" si="1"/>
        <v>14</v>
      </c>
      <c r="G11" s="5" t="str">
        <f t="shared" si="2"/>
        <v>excellente</v>
      </c>
    </row>
    <row r="12" spans="3:7" ht="21.75" thickBot="1" x14ac:dyDescent="0.4">
      <c r="C12" s="3" t="s">
        <v>11</v>
      </c>
      <c r="D12" s="4">
        <v>8</v>
      </c>
      <c r="E12" s="4">
        <f t="shared" si="0"/>
        <v>3200</v>
      </c>
      <c r="F12" s="4">
        <f t="shared" si="1"/>
        <v>16</v>
      </c>
      <c r="G12" s="5" t="str">
        <f t="shared" si="2"/>
        <v>excellente</v>
      </c>
    </row>
    <row r="13" spans="3:7" ht="21.75" thickBot="1" x14ac:dyDescent="0.4">
      <c r="C13" s="3" t="s">
        <v>12</v>
      </c>
      <c r="D13" s="4">
        <v>5</v>
      </c>
      <c r="E13" s="4">
        <f t="shared" si="0"/>
        <v>2000</v>
      </c>
      <c r="F13" s="4">
        <f t="shared" si="1"/>
        <v>10</v>
      </c>
      <c r="G13" s="5" t="str">
        <f t="shared" si="2"/>
        <v>moyenne</v>
      </c>
    </row>
    <row r="14" spans="3:7" ht="21.75" thickBot="1" x14ac:dyDescent="0.4">
      <c r="C14" s="6" t="s">
        <v>13</v>
      </c>
      <c r="D14" s="16">
        <v>11</v>
      </c>
      <c r="E14" s="16">
        <f t="shared" si="0"/>
        <v>4400</v>
      </c>
      <c r="F14" s="7">
        <f t="shared" si="1"/>
        <v>20</v>
      </c>
      <c r="G14" s="8" t="str">
        <f t="shared" si="2"/>
        <v>excellente</v>
      </c>
    </row>
    <row r="15" spans="3:7" ht="39" thickTop="1" thickBot="1" x14ac:dyDescent="0.3">
      <c r="D15" s="17" t="s">
        <v>22</v>
      </c>
      <c r="E15" s="18">
        <f>SUM(E6:E14)</f>
        <v>27200</v>
      </c>
    </row>
    <row r="18" spans="3:7" ht="15.75" thickBot="1" x14ac:dyDescent="0.3"/>
    <row r="19" spans="3:7" ht="18.75" x14ac:dyDescent="0.3">
      <c r="C19" s="9" t="s">
        <v>14</v>
      </c>
      <c r="D19" s="10">
        <v>2</v>
      </c>
      <c r="E19" s="11"/>
      <c r="F19" s="9">
        <v>0</v>
      </c>
      <c r="G19" s="10" t="s">
        <v>0</v>
      </c>
    </row>
    <row r="20" spans="3:7" ht="18.75" x14ac:dyDescent="0.3">
      <c r="C20" s="12" t="s">
        <v>15</v>
      </c>
      <c r="D20" s="13">
        <v>400</v>
      </c>
      <c r="E20" s="11"/>
      <c r="F20" s="12">
        <v>1600</v>
      </c>
      <c r="G20" s="13" t="s">
        <v>1</v>
      </c>
    </row>
    <row r="21" spans="3:7" ht="19.5" thickBot="1" x14ac:dyDescent="0.35">
      <c r="C21" s="14" t="s">
        <v>16</v>
      </c>
      <c r="D21" s="15">
        <f>MAX(D6:D14)</f>
        <v>11</v>
      </c>
      <c r="E21" s="11"/>
      <c r="F21" s="12">
        <v>2000</v>
      </c>
      <c r="G21" s="13" t="s">
        <v>2</v>
      </c>
    </row>
    <row r="22" spans="3:7" ht="18.75" x14ac:dyDescent="0.3">
      <c r="C22" s="11"/>
      <c r="D22" s="11"/>
      <c r="E22" s="11"/>
      <c r="F22" s="12">
        <v>2400</v>
      </c>
      <c r="G22" s="13" t="s">
        <v>3</v>
      </c>
    </row>
    <row r="23" spans="3:7" ht="19.5" thickBot="1" x14ac:dyDescent="0.35">
      <c r="C23" s="11"/>
      <c r="D23" s="11"/>
      <c r="E23" s="11"/>
      <c r="F23" s="14">
        <v>2800</v>
      </c>
      <c r="G23" s="15" t="s">
        <v>4</v>
      </c>
    </row>
  </sheetData>
  <mergeCells count="1">
    <mergeCell ref="C4:G4"/>
  </mergeCells>
  <conditionalFormatting sqref="G6:G14">
    <cfRule type="cellIs" dxfId="0" priority="1" operator="equal">
      <formula>"excellente"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activeCell="Q6" sqref="Q6"/>
    </sheetView>
  </sheetViews>
  <sheetFormatPr baseColWidth="10" defaultRowHeight="15.75" customHeight="1" x14ac:dyDescent="0.25"/>
  <cols>
    <col min="2" max="2" width="16.7109375" customWidth="1"/>
  </cols>
  <sheetData>
    <row r="1" spans="1:14" ht="15.75" customHeight="1" x14ac:dyDescent="0.25">
      <c r="A1" s="23" t="s">
        <v>23</v>
      </c>
      <c r="B1" s="24" t="s">
        <v>19</v>
      </c>
      <c r="C1" s="25" t="s">
        <v>24</v>
      </c>
      <c r="D1" s="25" t="s">
        <v>67</v>
      </c>
      <c r="E1" s="25" t="s">
        <v>68</v>
      </c>
      <c r="F1" s="26" t="s">
        <v>69</v>
      </c>
      <c r="H1" s="19" t="s">
        <v>19</v>
      </c>
      <c r="I1" s="20" t="s">
        <v>24</v>
      </c>
    </row>
    <row r="2" spans="1:14" ht="15.75" customHeight="1" thickBot="1" x14ac:dyDescent="0.3">
      <c r="A2" s="27">
        <v>1</v>
      </c>
      <c r="B2" s="28" t="s">
        <v>6</v>
      </c>
      <c r="C2" s="29" t="s">
        <v>25</v>
      </c>
      <c r="D2" s="29" t="s">
        <v>71</v>
      </c>
      <c r="E2" s="29" t="s">
        <v>78</v>
      </c>
      <c r="F2" s="29" t="s">
        <v>79</v>
      </c>
      <c r="H2" s="2" t="s">
        <v>12</v>
      </c>
      <c r="I2" s="21" t="s">
        <v>31</v>
      </c>
    </row>
    <row r="3" spans="1:14" ht="15.75" customHeight="1" thickBot="1" x14ac:dyDescent="0.3">
      <c r="A3" s="27">
        <v>2</v>
      </c>
      <c r="B3" s="28" t="s">
        <v>7</v>
      </c>
      <c r="C3" s="29" t="s">
        <v>26</v>
      </c>
      <c r="D3" s="29" t="s">
        <v>72</v>
      </c>
      <c r="E3" s="29" t="s">
        <v>75</v>
      </c>
      <c r="F3" s="29" t="s">
        <v>79</v>
      </c>
      <c r="H3" s="2" t="s">
        <v>13</v>
      </c>
      <c r="I3" s="21" t="s">
        <v>32</v>
      </c>
      <c r="K3" s="42" t="s">
        <v>23</v>
      </c>
      <c r="L3" s="40">
        <v>12</v>
      </c>
    </row>
    <row r="4" spans="1:14" ht="15.75" customHeight="1" thickBot="1" x14ac:dyDescent="0.3">
      <c r="A4" s="27">
        <v>3</v>
      </c>
      <c r="B4" s="28" t="s">
        <v>8</v>
      </c>
      <c r="C4" s="29" t="s">
        <v>27</v>
      </c>
      <c r="D4" s="29" t="s">
        <v>70</v>
      </c>
      <c r="E4" s="29" t="s">
        <v>78</v>
      </c>
      <c r="F4" s="29" t="s">
        <v>80</v>
      </c>
      <c r="H4" s="2" t="s">
        <v>41</v>
      </c>
      <c r="I4" s="21" t="s">
        <v>42</v>
      </c>
      <c r="K4" s="42" t="s">
        <v>19</v>
      </c>
      <c r="L4" s="41" t="str">
        <f>VLOOKUP(ID,tableau,2,FALSE)</f>
        <v>BOULAMOY</v>
      </c>
      <c r="M4" s="36"/>
      <c r="N4" s="37"/>
    </row>
    <row r="5" spans="1:14" ht="15.75" customHeight="1" thickBot="1" x14ac:dyDescent="0.3">
      <c r="A5" s="27">
        <v>4</v>
      </c>
      <c r="B5" s="28" t="s">
        <v>9</v>
      </c>
      <c r="C5" s="29" t="s">
        <v>28</v>
      </c>
      <c r="D5" s="29" t="s">
        <v>70</v>
      </c>
      <c r="E5" s="29" t="s">
        <v>76</v>
      </c>
      <c r="F5" s="29" t="s">
        <v>79</v>
      </c>
      <c r="H5" s="2" t="s">
        <v>43</v>
      </c>
      <c r="I5" s="21" t="s">
        <v>35</v>
      </c>
      <c r="K5" s="42" t="s">
        <v>24</v>
      </c>
      <c r="L5" s="41" t="str">
        <f>VLOOKUP(ID,tableau,3,FALSE)</f>
        <v>Paul-Louis</v>
      </c>
      <c r="M5" s="38"/>
      <c r="N5" s="39"/>
    </row>
    <row r="6" spans="1:14" ht="15.75" customHeight="1" x14ac:dyDescent="0.25">
      <c r="A6" s="27">
        <v>5</v>
      </c>
      <c r="B6" s="28" t="s">
        <v>9</v>
      </c>
      <c r="C6" s="29" t="s">
        <v>29</v>
      </c>
      <c r="D6" s="29" t="s">
        <v>74</v>
      </c>
      <c r="E6" s="29" t="s">
        <v>76</v>
      </c>
      <c r="F6" s="29" t="s">
        <v>79</v>
      </c>
      <c r="H6" s="2" t="s">
        <v>63</v>
      </c>
      <c r="I6" s="21" t="s">
        <v>64</v>
      </c>
      <c r="L6" s="39"/>
      <c r="M6" s="38"/>
      <c r="N6" s="38"/>
    </row>
    <row r="7" spans="1:14" ht="15.75" customHeight="1" x14ac:dyDescent="0.25">
      <c r="A7" s="27">
        <v>6</v>
      </c>
      <c r="B7" s="28" t="s">
        <v>10</v>
      </c>
      <c r="C7" s="29" t="s">
        <v>29</v>
      </c>
      <c r="D7" s="29" t="s">
        <v>71</v>
      </c>
      <c r="E7" s="29" t="s">
        <v>75</v>
      </c>
      <c r="F7" s="29" t="s">
        <v>80</v>
      </c>
      <c r="I7" s="22"/>
    </row>
    <row r="8" spans="1:14" ht="15.75" customHeight="1" x14ac:dyDescent="0.25">
      <c r="A8" s="27">
        <v>7</v>
      </c>
      <c r="B8" s="28" t="s">
        <v>11</v>
      </c>
      <c r="C8" s="29" t="s">
        <v>30</v>
      </c>
      <c r="D8" s="29" t="s">
        <v>73</v>
      </c>
      <c r="E8" s="29" t="s">
        <v>76</v>
      </c>
      <c r="F8" s="29" t="s">
        <v>79</v>
      </c>
      <c r="I8" s="22"/>
    </row>
    <row r="9" spans="1:14" ht="15.75" customHeight="1" x14ac:dyDescent="0.25">
      <c r="A9" s="27">
        <v>8</v>
      </c>
      <c r="B9" s="28" t="s">
        <v>12</v>
      </c>
      <c r="C9" s="29" t="s">
        <v>31</v>
      </c>
      <c r="D9" s="29" t="s">
        <v>72</v>
      </c>
      <c r="E9" s="29" t="s">
        <v>77</v>
      </c>
      <c r="F9" s="29" t="s">
        <v>80</v>
      </c>
      <c r="I9" s="22"/>
    </row>
    <row r="10" spans="1:14" ht="15.75" customHeight="1" x14ac:dyDescent="0.25">
      <c r="A10" s="27">
        <v>9</v>
      </c>
      <c r="B10" s="28" t="s">
        <v>13</v>
      </c>
      <c r="C10" s="29" t="s">
        <v>32</v>
      </c>
      <c r="D10" s="29" t="s">
        <v>73</v>
      </c>
      <c r="E10" s="29" t="s">
        <v>77</v>
      </c>
      <c r="F10" s="29" t="s">
        <v>80</v>
      </c>
      <c r="I10" s="22"/>
    </row>
    <row r="11" spans="1:14" ht="15.75" customHeight="1" x14ac:dyDescent="0.25">
      <c r="A11" s="27">
        <v>10</v>
      </c>
      <c r="B11" s="28" t="s">
        <v>33</v>
      </c>
      <c r="C11" s="29" t="s">
        <v>28</v>
      </c>
      <c r="D11" s="29" t="s">
        <v>70</v>
      </c>
      <c r="E11" s="29" t="s">
        <v>78</v>
      </c>
      <c r="F11" s="29" t="s">
        <v>80</v>
      </c>
      <c r="I11" s="22"/>
    </row>
    <row r="12" spans="1:14" ht="15.75" customHeight="1" x14ac:dyDescent="0.25">
      <c r="A12" s="27">
        <v>11</v>
      </c>
      <c r="B12" s="28" t="s">
        <v>34</v>
      </c>
      <c r="C12" s="29" t="s">
        <v>35</v>
      </c>
      <c r="D12" s="29" t="s">
        <v>73</v>
      </c>
      <c r="E12" s="29" t="s">
        <v>78</v>
      </c>
      <c r="F12" s="29" t="s">
        <v>79</v>
      </c>
      <c r="I12" s="22"/>
    </row>
    <row r="13" spans="1:14" ht="15.75" customHeight="1" x14ac:dyDescent="0.25">
      <c r="A13" s="27">
        <v>12</v>
      </c>
      <c r="B13" s="28" t="s">
        <v>36</v>
      </c>
      <c r="C13" s="29" t="s">
        <v>37</v>
      </c>
      <c r="D13" s="29" t="s">
        <v>71</v>
      </c>
      <c r="E13" s="29" t="s">
        <v>77</v>
      </c>
      <c r="F13" s="29" t="s">
        <v>79</v>
      </c>
      <c r="I13" s="22"/>
    </row>
    <row r="14" spans="1:14" ht="15.75" customHeight="1" x14ac:dyDescent="0.25">
      <c r="A14" s="27">
        <v>13</v>
      </c>
      <c r="B14" s="28" t="s">
        <v>38</v>
      </c>
      <c r="C14" s="29" t="s">
        <v>39</v>
      </c>
      <c r="D14" s="29" t="s">
        <v>72</v>
      </c>
      <c r="E14" s="29" t="s">
        <v>78</v>
      </c>
      <c r="F14" s="29" t="s">
        <v>79</v>
      </c>
      <c r="I14" s="22"/>
    </row>
    <row r="15" spans="1:14" ht="15.75" customHeight="1" x14ac:dyDescent="0.25">
      <c r="A15" s="27">
        <v>14</v>
      </c>
      <c r="B15" s="28" t="s">
        <v>38</v>
      </c>
      <c r="C15" s="29" t="s">
        <v>40</v>
      </c>
      <c r="D15" s="29" t="s">
        <v>71</v>
      </c>
      <c r="E15" s="29" t="s">
        <v>75</v>
      </c>
      <c r="F15" s="29" t="s">
        <v>79</v>
      </c>
      <c r="I15" s="22"/>
    </row>
    <row r="16" spans="1:14" ht="15.75" customHeight="1" x14ac:dyDescent="0.25">
      <c r="A16" s="27">
        <v>15</v>
      </c>
      <c r="B16" s="28" t="s">
        <v>41</v>
      </c>
      <c r="C16" s="29" t="s">
        <v>42</v>
      </c>
      <c r="D16" s="29" t="s">
        <v>72</v>
      </c>
      <c r="E16" s="29" t="s">
        <v>77</v>
      </c>
      <c r="F16" s="29" t="s">
        <v>80</v>
      </c>
      <c r="I16" s="22"/>
    </row>
    <row r="17" spans="1:9" ht="15.75" customHeight="1" x14ac:dyDescent="0.25">
      <c r="A17" s="27">
        <v>16</v>
      </c>
      <c r="B17" s="28" t="s">
        <v>43</v>
      </c>
      <c r="C17" s="29" t="s">
        <v>35</v>
      </c>
      <c r="D17" s="29" t="s">
        <v>70</v>
      </c>
      <c r="E17" s="29" t="s">
        <v>77</v>
      </c>
      <c r="F17" s="29" t="s">
        <v>80</v>
      </c>
      <c r="I17" s="22"/>
    </row>
    <row r="18" spans="1:9" ht="15.75" customHeight="1" x14ac:dyDescent="0.25">
      <c r="A18" s="27">
        <v>17</v>
      </c>
      <c r="B18" s="28" t="s">
        <v>44</v>
      </c>
      <c r="C18" s="29" t="s">
        <v>45</v>
      </c>
      <c r="D18" s="29" t="s">
        <v>70</v>
      </c>
      <c r="E18" s="29" t="s">
        <v>77</v>
      </c>
      <c r="F18" s="29" t="s">
        <v>79</v>
      </c>
      <c r="I18" s="22"/>
    </row>
    <row r="19" spans="1:9" ht="15.75" customHeight="1" x14ac:dyDescent="0.25">
      <c r="A19" s="27">
        <v>18</v>
      </c>
      <c r="B19" s="28" t="s">
        <v>46</v>
      </c>
      <c r="C19" s="29" t="s">
        <v>47</v>
      </c>
      <c r="D19" s="29" t="s">
        <v>72</v>
      </c>
      <c r="E19" s="29" t="s">
        <v>76</v>
      </c>
      <c r="F19" s="29" t="s">
        <v>80</v>
      </c>
      <c r="I19" s="22"/>
    </row>
    <row r="20" spans="1:9" ht="15.75" customHeight="1" x14ac:dyDescent="0.25">
      <c r="A20" s="27">
        <v>19</v>
      </c>
      <c r="B20" s="28" t="s">
        <v>48</v>
      </c>
      <c r="C20" s="29" t="s">
        <v>49</v>
      </c>
      <c r="D20" s="29" t="s">
        <v>72</v>
      </c>
      <c r="E20" s="29" t="s">
        <v>75</v>
      </c>
      <c r="F20" s="29" t="s">
        <v>80</v>
      </c>
      <c r="I20" s="22"/>
    </row>
    <row r="21" spans="1:9" ht="15.75" customHeight="1" x14ac:dyDescent="0.25">
      <c r="A21" s="27">
        <v>20</v>
      </c>
      <c r="B21" s="28" t="s">
        <v>50</v>
      </c>
      <c r="C21" s="29" t="s">
        <v>51</v>
      </c>
      <c r="D21" s="29" t="s">
        <v>74</v>
      </c>
      <c r="E21" s="29" t="s">
        <v>76</v>
      </c>
      <c r="F21" s="29" t="s">
        <v>80</v>
      </c>
      <c r="I21" s="22"/>
    </row>
    <row r="22" spans="1:9" ht="15.75" customHeight="1" x14ac:dyDescent="0.25">
      <c r="A22" s="27">
        <v>21</v>
      </c>
      <c r="B22" s="28" t="s">
        <v>52</v>
      </c>
      <c r="C22" s="29" t="s">
        <v>53</v>
      </c>
      <c r="D22" s="29" t="s">
        <v>73</v>
      </c>
      <c r="E22" s="29" t="s">
        <v>78</v>
      </c>
      <c r="F22" s="29" t="s">
        <v>80</v>
      </c>
      <c r="I22" s="22"/>
    </row>
    <row r="23" spans="1:9" ht="15.75" customHeight="1" x14ac:dyDescent="0.25">
      <c r="A23" s="27">
        <v>22</v>
      </c>
      <c r="B23" s="28" t="s">
        <v>54</v>
      </c>
      <c r="C23" s="29" t="s">
        <v>55</v>
      </c>
      <c r="D23" s="29" t="s">
        <v>74</v>
      </c>
      <c r="E23" s="29" t="s">
        <v>75</v>
      </c>
      <c r="F23" s="29" t="s">
        <v>80</v>
      </c>
      <c r="I23" s="22"/>
    </row>
    <row r="24" spans="1:9" ht="15.75" customHeight="1" x14ac:dyDescent="0.25">
      <c r="A24" s="27">
        <v>23</v>
      </c>
      <c r="B24" s="28" t="s">
        <v>56</v>
      </c>
      <c r="C24" s="29" t="s">
        <v>57</v>
      </c>
      <c r="D24" s="29" t="s">
        <v>74</v>
      </c>
      <c r="E24" s="29" t="s">
        <v>75</v>
      </c>
      <c r="F24" s="29" t="s">
        <v>79</v>
      </c>
      <c r="I24" s="22"/>
    </row>
    <row r="25" spans="1:9" ht="15.75" customHeight="1" x14ac:dyDescent="0.25">
      <c r="A25" s="27">
        <v>24</v>
      </c>
      <c r="B25" s="28" t="s">
        <v>58</v>
      </c>
      <c r="C25" s="29" t="s">
        <v>59</v>
      </c>
      <c r="D25" s="29" t="s">
        <v>73</v>
      </c>
      <c r="E25" s="29" t="s">
        <v>78</v>
      </c>
      <c r="F25" s="29" t="s">
        <v>80</v>
      </c>
      <c r="I25" s="22"/>
    </row>
    <row r="26" spans="1:9" ht="15.75" customHeight="1" x14ac:dyDescent="0.25">
      <c r="A26" s="27">
        <v>25</v>
      </c>
      <c r="B26" s="28" t="s">
        <v>60</v>
      </c>
      <c r="C26" s="29" t="s">
        <v>25</v>
      </c>
      <c r="D26" s="29" t="s">
        <v>72</v>
      </c>
      <c r="E26" s="29" t="s">
        <v>77</v>
      </c>
      <c r="F26" s="29" t="s">
        <v>79</v>
      </c>
      <c r="I26" s="22"/>
    </row>
    <row r="27" spans="1:9" ht="15.75" customHeight="1" x14ac:dyDescent="0.25">
      <c r="A27" s="27">
        <v>26</v>
      </c>
      <c r="B27" s="28" t="s">
        <v>61</v>
      </c>
      <c r="C27" s="29" t="s">
        <v>62</v>
      </c>
      <c r="D27" s="29" t="s">
        <v>71</v>
      </c>
      <c r="E27" s="29" t="s">
        <v>75</v>
      </c>
      <c r="F27" s="29" t="s">
        <v>79</v>
      </c>
      <c r="I27" s="22"/>
    </row>
    <row r="28" spans="1:9" ht="15.75" customHeight="1" x14ac:dyDescent="0.25">
      <c r="A28" s="27">
        <v>27</v>
      </c>
      <c r="B28" s="28" t="s">
        <v>63</v>
      </c>
      <c r="C28" s="29" t="s">
        <v>64</v>
      </c>
      <c r="D28" s="29" t="s">
        <v>71</v>
      </c>
      <c r="E28" s="29" t="s">
        <v>76</v>
      </c>
      <c r="F28" s="29" t="s">
        <v>79</v>
      </c>
      <c r="I28" s="22"/>
    </row>
    <row r="29" spans="1:9" ht="15.75" customHeight="1" thickBot="1" x14ac:dyDescent="0.3">
      <c r="A29" s="30">
        <v>28</v>
      </c>
      <c r="B29" s="31" t="s">
        <v>65</v>
      </c>
      <c r="C29" s="32" t="s">
        <v>66</v>
      </c>
      <c r="D29" s="32" t="s">
        <v>70</v>
      </c>
      <c r="E29" s="32" t="s">
        <v>76</v>
      </c>
      <c r="F29" s="32" t="s">
        <v>79</v>
      </c>
    </row>
  </sheetData>
  <sortState ref="I1:J29">
    <sortCondition ref="I1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7</vt:i4>
      </vt:variant>
    </vt:vector>
  </HeadingPairs>
  <TitlesOfParts>
    <vt:vector size="9" baseType="lpstr">
      <vt:lpstr>Test Cooper</vt:lpstr>
      <vt:lpstr>Liste</vt:lpstr>
      <vt:lpstr>appreciation</vt:lpstr>
      <vt:lpstr>Liste!Criteres</vt:lpstr>
      <vt:lpstr>distance</vt:lpstr>
      <vt:lpstr>Liste!Extraire</vt:lpstr>
      <vt:lpstr>ID</vt:lpstr>
      <vt:lpstr>points</vt:lpstr>
      <vt:lpstr>tableau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</dc:creator>
  <cp:lastModifiedBy>vincent</cp:lastModifiedBy>
  <dcterms:created xsi:type="dcterms:W3CDTF">2017-03-21T16:52:23Z</dcterms:created>
  <dcterms:modified xsi:type="dcterms:W3CDTF">2018-03-14T08:32:03Z</dcterms:modified>
</cp:coreProperties>
</file>